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35" windowHeight="8325" tabRatio="750" activeTab="0"/>
  </bookViews>
  <sheets>
    <sheet name="Instruk." sheetId="1" r:id="rId1"/>
    <sheet name="Defin." sheetId="2" r:id="rId2"/>
    <sheet name="Naslovna" sheetId="3" r:id="rId3"/>
    <sheet name="T.0. Ulazni podaci" sheetId="4" r:id="rId4"/>
    <sheet name="T.1 Postojeći" sheetId="5" r:id="rId5"/>
    <sheet name="T.2 Predloženi" sheetId="6" r:id="rId6"/>
    <sheet name="T.3 Uštede" sheetId="7" r:id="rId7"/>
    <sheet name="T.4. Zbrojne tabele" sheetId="8" r:id="rId8"/>
    <sheet name="T.5 Sažetak" sheetId="9" r:id="rId9"/>
    <sheet name="T.6. Bilanca" sheetId="10" r:id="rId10"/>
  </sheets>
  <definedNames>
    <definedName name="_xlnm.Print_Area" localSheetId="1">'Defin.'!$B$2:$M$52</definedName>
    <definedName name="_xlnm.Print_Area" localSheetId="0">'Instruk.'!$B$2:$M$33</definedName>
    <definedName name="_xlnm.Print_Area" localSheetId="5">'T.2 Predloženi'!$A$1:$J$295</definedName>
    <definedName name="_xlnm.Print_Area" localSheetId="6">'T.3 Uštede'!$A$1:$I$245</definedName>
    <definedName name="_xlnm.Print_Area" localSheetId="8">'T.5 Sažetak'!$A$1:$K$61</definedName>
    <definedName name="_xlnm.Print_Area" localSheetId="9">'T.6. Bilanca'!$C$2:$O$23</definedName>
    <definedName name="Z_21F02A3A_F894_459E_9AC1_9039D10BD958_.wvu.Cols" localSheetId="3" hidden="1">'T.0. Ulazni podaci'!$C:$C</definedName>
    <definedName name="Z_5A225BA8_72A6_4C9B_A99A_E9D475FA5C3D_.wvu.Cols" localSheetId="3" hidden="1">'T.0. Ulazni podaci'!$C:$C</definedName>
    <definedName name="Z_66CEA596_0262_4D62_96A9_7D49ED720782_.wvu.Cols" localSheetId="3" hidden="1">'T.0. Ulazni podaci'!$C:$C</definedName>
  </definedNames>
  <calcPr fullCalcOnLoad="1"/>
</workbook>
</file>

<file path=xl/comments8.xml><?xml version="1.0" encoding="utf-8"?>
<comments xmlns="http://schemas.openxmlformats.org/spreadsheetml/2006/main">
  <authors>
    <author>Naida Trkic</author>
  </authors>
  <commentList>
    <comment ref="D7" authorId="0">
      <text>
        <r>
          <rPr>
            <b/>
            <sz val="8"/>
            <rFont val="Tahoma"/>
            <family val="2"/>
          </rPr>
          <t xml:space="preserve">Definicija:
</t>
        </r>
        <r>
          <rPr>
            <sz val="8"/>
            <rFont val="Tahoma"/>
            <family val="2"/>
          </rPr>
          <t xml:space="preserve">
</t>
        </r>
        <r>
          <rPr>
            <b/>
            <sz val="8"/>
            <color indexed="10"/>
            <rFont val="Tahoma"/>
            <family val="2"/>
          </rPr>
          <t xml:space="preserve">Mjere učinka </t>
        </r>
        <r>
          <rPr>
            <sz val="8"/>
            <rFont val="Tahoma"/>
            <family val="2"/>
          </rPr>
          <t>su mjerljivi, stalni pokazatelji izlaznih rezultata, krajnjih rezultata i učinkovitosti. Oni mjere stepen do kojeg su strateški ciljevi korisnika i njegovi operativni ciljevi postignuti i mjere jednu te istu stvar kroz vrijeme.</t>
        </r>
        <r>
          <rPr>
            <b/>
            <sz val="8"/>
            <rFont val="Tahoma"/>
            <family val="2"/>
          </rPr>
          <t xml:space="preserve">
</t>
        </r>
        <r>
          <rPr>
            <sz val="8"/>
            <rFont val="Tahoma"/>
            <family val="2"/>
          </rPr>
          <t>Proračunski korisnici koji po prvi put rade svoj programski proračun bi trebali odabrati mjere koje se mogu jednostavno pratiti. Nakon što odrede mjere, proračunski korisnici bi trebali uspostaviti mehanizme za praćenje i izvještavanje. Kako vrijeme prolazi, kvalitet i obim ovih informacija bi se trebala povećavati, obzirom da je ključna za transparentnost i odgovornost.</t>
        </r>
        <r>
          <rPr>
            <sz val="7"/>
            <rFont val="Tahoma"/>
            <family val="2"/>
          </rPr>
          <t xml:space="preserve">
</t>
        </r>
      </text>
    </comment>
    <comment ref="G7" authorId="0">
      <text>
        <r>
          <rPr>
            <b/>
            <sz val="8"/>
            <rFont val="Tahoma"/>
            <family val="2"/>
          </rPr>
          <t xml:space="preserve">Uputa:
</t>
        </r>
        <r>
          <rPr>
            <sz val="8"/>
            <rFont val="Tahoma"/>
            <family val="2"/>
          </rPr>
          <t>U ove  kolone se unose kvantificirani očekivani rezultati po osnovu prethodno definisanih mjera učinka. Za razliku od kolone "Mjere učinka", u koju se unosi naziv tj. jedinica mjere, ove kolone sadrže nivo (tj. procenat ili količinu) za koju se očekuje da će se postići.</t>
        </r>
      </text>
    </comment>
    <comment ref="D64" authorId="0">
      <text>
        <r>
          <rPr>
            <b/>
            <sz val="8"/>
            <rFont val="Tahoma"/>
            <family val="2"/>
          </rPr>
          <t xml:space="preserve">Definicija:
</t>
        </r>
        <r>
          <rPr>
            <sz val="8"/>
            <rFont val="Tahoma"/>
            <family val="2"/>
          </rPr>
          <t xml:space="preserve">
</t>
        </r>
        <r>
          <rPr>
            <b/>
            <sz val="8"/>
            <color indexed="10"/>
            <rFont val="Tahoma"/>
            <family val="2"/>
          </rPr>
          <t xml:space="preserve">Mjere učinka </t>
        </r>
        <r>
          <rPr>
            <sz val="8"/>
            <rFont val="Tahoma"/>
            <family val="2"/>
          </rPr>
          <t>su mjerljivi, stalni pokazatelji izlaznih rezultata, krajnjih rezultata i učinkovitosti. Oni mjere stepen do kojeg su strateški ciljevi korisnika i njegovi operativni ciljevi postignuti i mjere jednu te istu stvar kroz vrijeme.</t>
        </r>
        <r>
          <rPr>
            <b/>
            <sz val="8"/>
            <rFont val="Tahoma"/>
            <family val="2"/>
          </rPr>
          <t xml:space="preserve">
</t>
        </r>
        <r>
          <rPr>
            <sz val="8"/>
            <rFont val="Tahoma"/>
            <family val="2"/>
          </rPr>
          <t>Proračunski korisnici koji po prvi put rade svoj programski proračun bi trebali odabrati mjere koje se mogu jednostavno pratiti. Nakon što odrede mjere, proračunski korisnici bi trebali uspostaviti mehanizme za praćenje i izvještavanje. Kako vrijeme prolazi, kvalitet i obim ovih informacija bi se trebala povećavati, obzirom da je ključna za transparentnost i odgovornost.</t>
        </r>
        <r>
          <rPr>
            <sz val="7"/>
            <rFont val="Tahoma"/>
            <family val="2"/>
          </rPr>
          <t xml:space="preserve">
</t>
        </r>
      </text>
    </comment>
    <comment ref="G64" authorId="0">
      <text>
        <r>
          <rPr>
            <b/>
            <sz val="8"/>
            <rFont val="Tahoma"/>
            <family val="2"/>
          </rPr>
          <t xml:space="preserve">Uputa:
</t>
        </r>
        <r>
          <rPr>
            <sz val="8"/>
            <rFont val="Tahoma"/>
            <family val="2"/>
          </rPr>
          <t>U ove  kolone se unose kvantificirani očekivani rezultati po osnovu prethodno definisanih mjera učinka. Za razliku od kolone "Mjere učinka", u koju se unosi naziv tj. jedinica mjere, ove kolone sadrže nivo (tj. procenat ili količinu) za koju se očekuje da će se postići.</t>
        </r>
      </text>
    </comment>
    <comment ref="D121" authorId="0">
      <text>
        <r>
          <rPr>
            <b/>
            <sz val="8"/>
            <rFont val="Tahoma"/>
            <family val="2"/>
          </rPr>
          <t xml:space="preserve">Definicija:
</t>
        </r>
        <r>
          <rPr>
            <sz val="8"/>
            <rFont val="Tahoma"/>
            <family val="2"/>
          </rPr>
          <t xml:space="preserve">
</t>
        </r>
        <r>
          <rPr>
            <b/>
            <sz val="8"/>
            <color indexed="10"/>
            <rFont val="Tahoma"/>
            <family val="2"/>
          </rPr>
          <t xml:space="preserve">Mjere učinka </t>
        </r>
        <r>
          <rPr>
            <sz val="8"/>
            <rFont val="Tahoma"/>
            <family val="2"/>
          </rPr>
          <t>su mjerljivi, stalni pokazatelji izlaznih rezultata, krajnjih rezultata i učinkovitosti. Oni mjere stepen do kojeg su strateški ciljevi korisnika i njegovi operativni ciljevi postignuti i mjere jednu te istu stvar kroz vrijeme.</t>
        </r>
        <r>
          <rPr>
            <b/>
            <sz val="8"/>
            <rFont val="Tahoma"/>
            <family val="2"/>
          </rPr>
          <t xml:space="preserve">
</t>
        </r>
        <r>
          <rPr>
            <sz val="8"/>
            <rFont val="Tahoma"/>
            <family val="2"/>
          </rPr>
          <t>Proračunski korisnici koji po prvi put rade svoj programski proračun bi trebali odabrati mjere koje se mogu jednostavno pratiti. Nakon što odrede mjere, proračunski korisnici bi trebali uspostaviti mehanizme za praćenje i izvještavanje. Kako vrijeme prolazi, kvalitet i obim ovih informacija bi se trebala povećavati, obzirom da je ključna za transparentnost i odgovornost.</t>
        </r>
        <r>
          <rPr>
            <sz val="7"/>
            <rFont val="Tahoma"/>
            <family val="2"/>
          </rPr>
          <t xml:space="preserve">
</t>
        </r>
      </text>
    </comment>
    <comment ref="G121" authorId="0">
      <text>
        <r>
          <rPr>
            <b/>
            <sz val="8"/>
            <rFont val="Tahoma"/>
            <family val="2"/>
          </rPr>
          <t xml:space="preserve">Uputa:
</t>
        </r>
        <r>
          <rPr>
            <sz val="8"/>
            <rFont val="Tahoma"/>
            <family val="2"/>
          </rPr>
          <t>U ove  kolone se unose kvantificirani očekivani rezultati po osnovu prethodno definisanih mjera učinka. Za razliku od kolone "Mjere učinka", u koju se unosi naziv tj. jedinica mjere, ove kolone sadrže nivo (tj. procenat ili količinu) za koju se očekuje da će se postići.</t>
        </r>
      </text>
    </comment>
    <comment ref="D178" authorId="0">
      <text>
        <r>
          <rPr>
            <b/>
            <sz val="8"/>
            <rFont val="Tahoma"/>
            <family val="2"/>
          </rPr>
          <t xml:space="preserve">Definicija:
</t>
        </r>
        <r>
          <rPr>
            <sz val="8"/>
            <rFont val="Tahoma"/>
            <family val="2"/>
          </rPr>
          <t xml:space="preserve">
</t>
        </r>
        <r>
          <rPr>
            <b/>
            <sz val="8"/>
            <color indexed="10"/>
            <rFont val="Tahoma"/>
            <family val="2"/>
          </rPr>
          <t xml:space="preserve">Mjere učinka </t>
        </r>
        <r>
          <rPr>
            <sz val="8"/>
            <rFont val="Tahoma"/>
            <family val="2"/>
          </rPr>
          <t>su mjerljivi, stalni pokazatelji izlaznih rezultata, krajnjih rezultata i učinkovitosti. Oni mjere stepen do kojeg su strateški ciljevi korisnika i njegovi operativni ciljevi postignuti i mjere jednu te istu stvar kroz vrijeme.</t>
        </r>
        <r>
          <rPr>
            <b/>
            <sz val="8"/>
            <rFont val="Tahoma"/>
            <family val="2"/>
          </rPr>
          <t xml:space="preserve">
</t>
        </r>
        <r>
          <rPr>
            <sz val="8"/>
            <rFont val="Tahoma"/>
            <family val="2"/>
          </rPr>
          <t>Proračunski korisnici koji po prvi put rade svoj programski proračun bi trebali odabrati mjere koje se mogu jednostavno pratiti. Nakon što odrede mjere, proračunski korisnici bi trebali uspostaviti mehanizme za praćenje i izvještavanje. Kako vrijeme prolazi, kvalitet i obim ovih informacija bi se trebala povećavati, obzirom da je ključna za transparentnost i odgovornost.</t>
        </r>
        <r>
          <rPr>
            <sz val="7"/>
            <rFont val="Tahoma"/>
            <family val="2"/>
          </rPr>
          <t xml:space="preserve">
</t>
        </r>
      </text>
    </comment>
    <comment ref="G178" authorId="0">
      <text>
        <r>
          <rPr>
            <b/>
            <sz val="8"/>
            <rFont val="Tahoma"/>
            <family val="2"/>
          </rPr>
          <t xml:space="preserve">Uputa:
</t>
        </r>
        <r>
          <rPr>
            <sz val="8"/>
            <rFont val="Tahoma"/>
            <family val="2"/>
          </rPr>
          <t>U ove  kolone se unose kvantificirani očekivani rezultati po osnovu prethodno definisanih mjera učinka. Za razliku od kolone "Mjere učinka", u koju se unosi naziv tj. jedinica mjere, ove kolone sadrže nivo (tj. procenat ili količinu) za koju se očekuje da će se postići.</t>
        </r>
      </text>
    </comment>
    <comment ref="D235" authorId="0">
      <text>
        <r>
          <rPr>
            <b/>
            <sz val="8"/>
            <rFont val="Tahoma"/>
            <family val="2"/>
          </rPr>
          <t xml:space="preserve">Definicija:
</t>
        </r>
        <r>
          <rPr>
            <sz val="8"/>
            <rFont val="Tahoma"/>
            <family val="2"/>
          </rPr>
          <t xml:space="preserve">
</t>
        </r>
        <r>
          <rPr>
            <b/>
            <sz val="8"/>
            <color indexed="10"/>
            <rFont val="Tahoma"/>
            <family val="2"/>
          </rPr>
          <t xml:space="preserve">Mjere učinka </t>
        </r>
        <r>
          <rPr>
            <sz val="8"/>
            <rFont val="Tahoma"/>
            <family val="2"/>
          </rPr>
          <t>su mjerljivi, stalni pokazatelji izlaznih rezultata, krajnjih rezultata i učinkovitosti. Oni mjere stepen do kojeg su strateški ciljevi korisnika i njegovi operativni ciljevi postignuti i mjere jednu te istu stvar kroz vrijeme.</t>
        </r>
        <r>
          <rPr>
            <b/>
            <sz val="8"/>
            <rFont val="Tahoma"/>
            <family val="2"/>
          </rPr>
          <t xml:space="preserve">
</t>
        </r>
        <r>
          <rPr>
            <sz val="8"/>
            <rFont val="Tahoma"/>
            <family val="2"/>
          </rPr>
          <t>Proračunski korisnici koji po prvi put rade svoj programski proračun bi trebali odabrati mjere koje se mogu jednostavno pratiti. Nakon što odrede mjere, proračunski korisnici bi trebali uspostaviti mehanizme za praćenje i izvještavanje. Kako vrijeme prolazi, kvalitet i obim ovih informacija bi se trebala povećavati, obzirom da je ključna za transparentnost i odgovornost.</t>
        </r>
        <r>
          <rPr>
            <sz val="7"/>
            <rFont val="Tahoma"/>
            <family val="2"/>
          </rPr>
          <t xml:space="preserve">
</t>
        </r>
      </text>
    </comment>
    <comment ref="G235" authorId="0">
      <text>
        <r>
          <rPr>
            <b/>
            <sz val="8"/>
            <rFont val="Tahoma"/>
            <family val="2"/>
          </rPr>
          <t xml:space="preserve">Uputa:
</t>
        </r>
        <r>
          <rPr>
            <sz val="8"/>
            <rFont val="Tahoma"/>
            <family val="2"/>
          </rPr>
          <t>U ove  kolone se unose kvantificirani očekivani rezultati po osnovu prethodno definisanih mjera učinka. Za razliku od kolone "Mjere učinka", u koju se unosi naziv tj. jedinica mjere, ove kolone sadrže nivo (tj. procenat ili količinu) za koju se očekuje da će se postići.</t>
        </r>
      </text>
    </comment>
  </commentList>
</comments>
</file>

<file path=xl/sharedStrings.xml><?xml version="1.0" encoding="utf-8"?>
<sst xmlns="http://schemas.openxmlformats.org/spreadsheetml/2006/main" count="1415" uniqueCount="273">
  <si>
    <t>Bruto plaće i naknade</t>
  </si>
  <si>
    <t xml:space="preserve">Operativni ciljevi se odnose na izlazne (direktne) rezultate i krajnje rezultate (učinke) operativnih aktivnosti korisnika, a ne na </t>
  </si>
  <si>
    <t>njegove interne upravne procese.</t>
  </si>
  <si>
    <t>Ova stavka mjeri proizvode i usluge koje će ostvariti provedbom programa.</t>
  </si>
  <si>
    <t xml:space="preserve">Ova stavka uključuje planirana kreditna sredstva, koje proračunski korisnik utvrđuje izravno sa kreditorima, dok Vlada ŽP odobrava konačne kreditne aranžmane. U ovu stavku treba uključiti i već ugovorena kreditna sredstva, kao i ona koja se planiraju. </t>
  </si>
  <si>
    <r>
      <t>·</t>
    </r>
    <r>
      <rPr>
        <sz val="10"/>
        <rFont val="Times New Roman"/>
        <family val="1"/>
      </rPr>
      <t xml:space="preserve">      </t>
    </r>
    <r>
      <rPr>
        <sz val="10"/>
        <rFont val="Arial"/>
        <family val="2"/>
      </rPr>
      <t xml:space="preserve">odražavati prioritete Vlade ŽP i društva, </t>
    </r>
  </si>
  <si>
    <r>
      <t>·</t>
    </r>
    <r>
      <rPr>
        <sz val="10"/>
        <rFont val="Times New Roman"/>
        <family val="1"/>
      </rPr>
      <t xml:space="preserve">      </t>
    </r>
    <r>
      <rPr>
        <sz val="10"/>
        <rFont val="Arial"/>
        <family val="2"/>
      </rPr>
      <t xml:space="preserve">biti ostvarivi (imajući u vidu raspoloživa sredstva), </t>
    </r>
  </si>
  <si>
    <r>
      <t>·</t>
    </r>
    <r>
      <rPr>
        <sz val="10"/>
        <rFont val="Times New Roman"/>
        <family val="1"/>
      </rPr>
      <t xml:space="preserve">      </t>
    </r>
    <r>
      <rPr>
        <sz val="10"/>
        <rFont val="Arial"/>
        <family val="2"/>
      </rPr>
      <t>predstavljati temelj za definiranje mjera učinka (kako bi se kroz njih mogao pratiti razinu do koje je operativni cilj postignut).</t>
    </r>
  </si>
  <si>
    <t>Strateški cilj pojašnjava što proračunski korisnik pokušava postići (imajući u vidu politike i namjere Vlade ŽP) za dobrobit društva, tj. pojašnjava zašto proračunski korisnik postoji. On je polazna točka za formulaciju konkretnih aktivnosti proračunskog korisnika i čini sumu svih rezultata aktivnosti. Strateški ciljevi trebaju biti sukladni prioritetima Vlade ŽP i dostupnim sektorskim strategijama. Proračunski korisnik može imati jedan ili više strateških ciljeva. STRATESKI CILJ MORA BITI ISTI U TABLICI 0 i TABLICI 5.</t>
  </si>
  <si>
    <t>Pojedina polja u radnim listovima sadrže dodatne informacije (upute i definicije), koje su označene crvenim trokutićem u gornjem desnom kutu polja. Te informacije su esencijalne za korektno popunjavanje tablica, zbog čega su također izlistane i na zasebnom radnom listu "Definicije".</t>
  </si>
  <si>
    <t>U priloženim tablicama se popunjavaju bijela polja, uključujući ona u kojima se nalazi tekst napisan u kursivu (krivim slovima). U zadnjem slučaju se pročita uputa u kursivu, izbriše postojeći tekst i postupa po uputi datoj u tekstu napisanom u kursivu.</t>
  </si>
  <si>
    <t>Informacije u žutim poljima se izračunavaju automatski i nije predviđeno da korisnici mijenjaj u njihov sadržaj. Po popunjavanju tablica potrebno je provjeriti točnost podataka u žutim poljima.</t>
  </si>
  <si>
    <r>
      <t xml:space="preserve">Prvo popunite list pod nazivom </t>
    </r>
    <r>
      <rPr>
        <b/>
        <u val="single"/>
        <sz val="10"/>
        <rFont val="Arial"/>
        <family val="2"/>
      </rPr>
      <t>Naslovna</t>
    </r>
    <r>
      <rPr>
        <sz val="10"/>
        <rFont val="Arial"/>
        <family val="0"/>
      </rPr>
      <t xml:space="preserve"> (popunjavate ime proračunskog korisnika i ostale tražene informacije), zatim popunite T.0. Ulazni podaci, u koju unosite tekst u lijevi stupac za svaki od programa, brišući upute navedene kursivom u tim poljima, odnosno ciljeve i mjere učinka koje moraju biti jednake onim izraženim u ostalim tablicama. Tablica 0 prikazuje opću strukturu programa proračunskog korisnika - njegove strateške ciljeve, programe, operativne ciljeve i pokazatelje učinka.</t>
    </r>
  </si>
  <si>
    <r>
      <rPr>
        <b/>
        <sz val="10"/>
        <rFont val="Arial"/>
        <family val="2"/>
      </rPr>
      <t xml:space="preserve">Zatim popunite bijela polja u listovima </t>
    </r>
    <r>
      <rPr>
        <b/>
        <u val="single"/>
        <sz val="10"/>
        <rFont val="Arial"/>
        <family val="2"/>
      </rPr>
      <t>T.1. Postojeći, T.2. Predloženi i T.3. Uštede</t>
    </r>
    <r>
      <rPr>
        <b/>
        <sz val="10"/>
        <rFont val="Arial"/>
        <family val="2"/>
      </rPr>
      <t xml:space="preserve">, te na kraju provjerite da li sumarni iznosi automatski zbrojeni u listu </t>
    </r>
    <r>
      <rPr>
        <b/>
        <u val="single"/>
        <sz val="10"/>
        <rFont val="Arial"/>
        <family val="2"/>
      </rPr>
      <t>T.4. Zbrojne tablice</t>
    </r>
    <r>
      <rPr>
        <b/>
        <sz val="10"/>
        <rFont val="Arial"/>
        <family val="2"/>
      </rPr>
      <t xml:space="preserve"> i listu </t>
    </r>
    <r>
      <rPr>
        <b/>
        <u val="single"/>
        <sz val="10"/>
        <rFont val="Arial"/>
        <family val="2"/>
      </rPr>
      <t>T.5. Sažetak</t>
    </r>
    <r>
      <rPr>
        <b/>
        <sz val="10"/>
        <rFont val="Arial"/>
        <family val="2"/>
      </rPr>
      <t>, u kojima se sva polja automatski popunjavaju, osim imena programa i strateškog cilja, koji moraju biti upisani istovjetno u svim tablicama. MEĐUTIM, KORISNIK JE DUŽAN PROVJERITI ISPRAVNOST FORMULA I UNESENIH VRIJEDNOSTI I TEKSTA U TABLICAMA 4 I 5 I ISTI PO POTREBI ISPRAVITI I/ILI PRILAGODITI (pogotovo u slučaju gdje će se u Tablicama 2 predlagati novi programi koji se ne javljaju u Tablicama 1, te kod slučaja gdje korisnik ima više od osam programa).</t>
    </r>
  </si>
  <si>
    <t>SVI IZNOSI MORAJU BITI ZAOKRUŽENI U TISUĆAMA, A CIJELI IZNOS MORA BITI NAVEDEN (npr. dvjesto tisuća će biti prikazano kako slijedi: 200.000)</t>
  </si>
  <si>
    <r>
      <t xml:space="preserve">U tablicama u listovima T.0. Ulazni podaci, </t>
    </r>
    <r>
      <rPr>
        <u val="single"/>
        <sz val="10"/>
        <rFont val="Arial"/>
        <family val="2"/>
      </rPr>
      <t>T.1. Postojeći, T.2. Predloženi i T.3. Uštede</t>
    </r>
    <r>
      <rPr>
        <sz val="10"/>
        <rFont val="Arial"/>
        <family val="0"/>
      </rPr>
      <t xml:space="preserve"> predviđeno je unošenje maksimalno pet programa. Kod korisnika koji imaju manje od pet programa, nepotrebne tablice ostaju prazne. </t>
    </r>
    <r>
      <rPr>
        <b/>
        <sz val="10"/>
        <rFont val="Arial"/>
        <family val="2"/>
      </rPr>
      <t>Ukoliko je pak potrebno unijeti dodatne programe, potrebno je prekopirati jednu praznu tablicu i izmjeniti formulu u odgovarajućim žutim poljima. Isto važi ukoliko su potrebni dodatni reci za mjere učinka. Ukoliko vam je potrebna tehnička pomoć pri dodavanju programa i/ili formatiranju Excel tablica, kontaktirajte Sektor za proračun Ministarstva financija Županije Posavske (br. tel. 031 713 265, lok. 103).</t>
    </r>
  </si>
  <si>
    <t>Tablice su podešene da se automatski ispisuju. Kako bi se priložene tablice pravilno ispisale neophodno je da je pisač podešen na papir veličine A4 (standardna postavka). Međutim, ukoliko budete pisali više tekstualnih obrazloženja, bit će potrebno da ponovo podesite format za ispis.</t>
  </si>
  <si>
    <t>1.</t>
  </si>
  <si>
    <t>2.</t>
  </si>
  <si>
    <t>3.</t>
  </si>
  <si>
    <t>7.</t>
  </si>
  <si>
    <t>4.</t>
  </si>
  <si>
    <t>5.</t>
  </si>
  <si>
    <t>6.</t>
  </si>
  <si>
    <t>PROGRAMSKE AKTIVNOSTI:</t>
  </si>
  <si>
    <t>MJERE UČINKA I OČEKIVANI REZULTATI:</t>
  </si>
  <si>
    <t>POSTOJEĆI PROGRAMI:</t>
  </si>
  <si>
    <t>OPCIJE UŠTEDE:</t>
  </si>
  <si>
    <t>RASHODI:</t>
  </si>
  <si>
    <t>Kontakt osoba:</t>
  </si>
  <si>
    <t>Tel. broj kontakt osobe:</t>
  </si>
  <si>
    <t>Potpis ministra/direktora:</t>
  </si>
  <si>
    <t>Institucija:</t>
  </si>
  <si>
    <t>Naziv programa:</t>
  </si>
  <si>
    <t>Operativni ciljevi:</t>
  </si>
  <si>
    <t>Pravno uporište:</t>
  </si>
  <si>
    <t>Predložene aktivnosti:</t>
  </si>
  <si>
    <t>OČEKIVANI UČINAK PROGRAMA</t>
  </si>
  <si>
    <t>Mjere učinka</t>
  </si>
  <si>
    <t>Ostvareno</t>
  </si>
  <si>
    <t>Očekivani rezultati</t>
  </si>
  <si>
    <t>PROCJENA TROŠKOVA PROGRAMA</t>
  </si>
  <si>
    <t>Izdaci za materijal i usluge</t>
  </si>
  <si>
    <t>Ukupni rashodi za program</t>
  </si>
  <si>
    <t>(navesti konkretne operativne ciljeve za ovaj program)</t>
  </si>
  <si>
    <t>(opisati aktivnosti koje namjeravate dodati ovom programu i obrazložiti ih)</t>
  </si>
  <si>
    <t>PROCJENE PREDLOŽENIH DODATNIH TROŠKOVA UNUTAR PROGRAMA</t>
  </si>
  <si>
    <t>Ukupni dodatni troškovi za program</t>
  </si>
  <si>
    <t>Opis opcije uštede:</t>
  </si>
  <si>
    <t>Očekivani utjecaj uštede:</t>
  </si>
  <si>
    <t>Ukupna predložena ušteda</t>
  </si>
  <si>
    <t>PROCJENA PREDLOŽENE UŠTEDE UNUTAR PROGRAMA</t>
  </si>
  <si>
    <t>(unijeti operativne ciljeve programa)</t>
  </si>
  <si>
    <t xml:space="preserve">(koji će utjecaj imati ušteda po krajnje korisnike usluga ovog programa?) </t>
  </si>
  <si>
    <t>Postojeći programi</t>
  </si>
  <si>
    <t>Dodatna visoko-prioritetna potrošnja</t>
  </si>
  <si>
    <t>Opcije uštede</t>
  </si>
  <si>
    <t>UKUPNI PREDLOŽENI RASHODI, PO IZVORU SREDSTAVA</t>
  </si>
  <si>
    <t>E-mail adresa kontakt osobe:</t>
  </si>
  <si>
    <t>Ukupni broj uposlenih</t>
  </si>
  <si>
    <t xml:space="preserve">u proračunskoj </t>
  </si>
  <si>
    <t xml:space="preserve">instituciji/ministarstvu </t>
  </si>
  <si>
    <t xml:space="preserve">prema važećem </t>
  </si>
  <si>
    <t xml:space="preserve">Pravilniku o unutarnjoj </t>
  </si>
  <si>
    <t>organizaciji korisnika:</t>
  </si>
  <si>
    <t>Ministar ili direktor proračunskog korisnika:</t>
  </si>
  <si>
    <t>INSTRUKCIJE ZA PRORAČUNSKE KORISNIKE br. 1</t>
  </si>
  <si>
    <t>9.</t>
  </si>
  <si>
    <t>Hvala.</t>
  </si>
  <si>
    <t>DEFINICIJE POJMOVA KORIŠTENIH U PROGRAMSKOM PRORAČUNU</t>
  </si>
  <si>
    <t xml:space="preserve">STRATEŠKI CILJ (EVI): </t>
  </si>
  <si>
    <t>OPERATIVNI CILJ (EVI):</t>
  </si>
  <si>
    <t>Izlazni rezultat</t>
  </si>
  <si>
    <t>Krajnji rezultat</t>
  </si>
  <si>
    <t>Učinkovitost</t>
  </si>
  <si>
    <t>financirani iz proračuna</t>
  </si>
  <si>
    <t>financirani iz kreditnih sredstava</t>
  </si>
  <si>
    <t>financirani iz donacija</t>
  </si>
  <si>
    <t>DODATNA VISOKO-PRIORITETNA POTROŠNJA:</t>
  </si>
  <si>
    <t xml:space="preserve">Bruto plaće i naknade </t>
  </si>
  <si>
    <t>Tekući grantovi</t>
  </si>
  <si>
    <t>Kapitalna ulaganja</t>
  </si>
  <si>
    <t>OPĆE INFORMACIJE O PROGRAMU</t>
  </si>
  <si>
    <t>OPĆE INFORMACIJE O PROGRAMU UNUTAR KOJEG JE PREDVIĐENA UŠTEDA</t>
  </si>
  <si>
    <t>Strateški ciljevi proračunskog korisnika:</t>
  </si>
  <si>
    <t>Izvršenje</t>
  </si>
  <si>
    <t>Mjera učinkovitosti je jedinični trošak po izlaznom rezultatu. Ova mjera učinka odražava razinu do koje se usluge pružaju po minimalnom trošku, dok ne pokazuje razinu do kojeg program ispunjava svoje ciljeve.</t>
  </si>
  <si>
    <t>Datum:</t>
  </si>
  <si>
    <t>Rukovoditelj programa:</t>
  </si>
  <si>
    <t>Broj uposlenih koji rade na programu</t>
  </si>
  <si>
    <t>(unijeti ime i prezime rukovoditelja programa)</t>
  </si>
  <si>
    <r>
      <t xml:space="preserve">Izlazni (izravni) rezultati  </t>
    </r>
    <r>
      <rPr>
        <sz val="8.5"/>
        <rFont val="Arial"/>
        <family val="2"/>
      </rPr>
      <t xml:space="preserve">                           </t>
    </r>
    <r>
      <rPr>
        <i/>
        <sz val="8.5"/>
        <rFont val="Arial"/>
        <family val="2"/>
      </rPr>
      <t xml:space="preserve">               = Proizvodi i usluge koji proizlaze iz sprovođenja programa.</t>
    </r>
  </si>
  <si>
    <t>Broj dodatnih uposlenih na programu</t>
  </si>
  <si>
    <t>Broj uposlenih koji bi se uštedili</t>
  </si>
  <si>
    <t>Proračun</t>
  </si>
  <si>
    <t>Zahtjevi</t>
  </si>
  <si>
    <t>Broj uposlenih na programu</t>
  </si>
  <si>
    <t>Ukupna proračunska sredstva (isključujući donatorska i kreditna sredstva)</t>
  </si>
  <si>
    <t>UKUPNI PRORAČUNSKI RASHODI</t>
  </si>
  <si>
    <t>UKUPNI PRORAČUNSKI RASHODI PO EKONOMSKOJ KLASIFIKACIJI</t>
  </si>
  <si>
    <t>Naknade troškova uposlenih</t>
  </si>
  <si>
    <t>8.</t>
  </si>
  <si>
    <t>strateški cilj, sve programe (i za svaki program operativni cilj), i pokazatelje učinka</t>
  </si>
  <si>
    <t>Ova struktura predstavlja osnovu za izradu preostalih tabela.</t>
  </si>
  <si>
    <t>Proračunski korisnik</t>
  </si>
  <si>
    <r>
      <rPr>
        <b/>
        <sz val="10"/>
        <rFont val="Arial"/>
        <family val="2"/>
      </rPr>
      <t>Strateški cilj</t>
    </r>
    <r>
      <rPr>
        <sz val="10"/>
        <rFont val="Arial"/>
        <family val="2"/>
      </rPr>
      <t xml:space="preserve">                                                    </t>
    </r>
  </si>
  <si>
    <t>Osnovni zadaci</t>
  </si>
  <si>
    <t xml:space="preserve">Koncizan pregled osnovnih zadataka budžetskog korisnika u cjelini. </t>
  </si>
  <si>
    <t xml:space="preserve">Program  </t>
  </si>
  <si>
    <t>Program  2</t>
  </si>
  <si>
    <t>Program  3</t>
  </si>
  <si>
    <t>Program 4</t>
  </si>
  <si>
    <t>Program  5</t>
  </si>
  <si>
    <t>Operativni cilj(evi)</t>
  </si>
  <si>
    <t>Osnovne aktivnosti</t>
  </si>
  <si>
    <t>Program br. 1:</t>
  </si>
  <si>
    <t>Program br. 2:</t>
  </si>
  <si>
    <t>Program br. 3:</t>
  </si>
  <si>
    <t>Program br. 4:</t>
  </si>
  <si>
    <t>Program br. 5:</t>
  </si>
  <si>
    <t xml:space="preserve">Institucija: </t>
  </si>
  <si>
    <t>Proračunska stavka</t>
  </si>
  <si>
    <t>Ekonomska klasifikacija</t>
  </si>
  <si>
    <t>Pojašnjenja od strane korisnika</t>
  </si>
  <si>
    <t xml:space="preserve"> Kapitalna ulaganja</t>
  </si>
  <si>
    <t>Ukupni rashodi</t>
  </si>
  <si>
    <t>Broj uposlenih</t>
  </si>
  <si>
    <t xml:space="preserve">Jednokratni rashod koji se odnose na kapitalne rashode </t>
  </si>
  <si>
    <t>Prilagodba 1:</t>
  </si>
  <si>
    <t>Prlagodba 2:</t>
  </si>
  <si>
    <r>
      <rPr>
        <b/>
        <u val="single"/>
        <sz val="8"/>
        <rFont val="Arial"/>
        <family val="2"/>
      </rPr>
      <t>Dodatna visokoprioritetna potrošnja</t>
    </r>
    <r>
      <rPr>
        <b/>
        <sz val="8"/>
        <rFont val="Arial"/>
        <family val="2"/>
      </rPr>
      <t xml:space="preserve">  </t>
    </r>
    <r>
      <rPr>
        <sz val="8"/>
        <rFont val="Arial"/>
        <family val="2"/>
      </rPr>
      <t>(Novi prijedlozi dodatne potrošnje bi trebali biti sukladni općim strateškim ciljevima politika iz usvojenih strateških dokumenata, ovo uključuje i zahtjeve za nastavak  programa koji su trebali biti okončani, proširenje obima ili obuhvata postojećih programa uključujući nova upošljavanja, te zahtjeve za dodjelu sredstava za kapitalna ulaganja)</t>
    </r>
  </si>
  <si>
    <t>Prioritet 1:</t>
  </si>
  <si>
    <t>Prioritet 2:</t>
  </si>
  <si>
    <t>Ušteda 1:</t>
  </si>
  <si>
    <t>Ušteda 2:</t>
  </si>
  <si>
    <r>
      <t>Napomene od strane proračunskog korisnika</t>
    </r>
    <r>
      <rPr>
        <sz val="8"/>
        <rFont val="Arial"/>
        <family val="2"/>
      </rPr>
      <t>:</t>
    </r>
  </si>
  <si>
    <r>
      <rPr>
        <b/>
        <u val="single"/>
        <sz val="8"/>
        <rFont val="Arial"/>
        <family val="2"/>
      </rPr>
      <t xml:space="preserve">Eksterne makroekonomske prilagodbe </t>
    </r>
    <r>
      <rPr>
        <sz val="8"/>
        <rFont val="Arial"/>
        <family val="2"/>
      </rPr>
      <t xml:space="preserve">(ovdje korisnik treba unijeti prilagodbe usvojene od strane Vlade ili drugih tijela koje imaju izravan utjecaj na potrebna sredstva, a koja su izvan utjecaja korisnika - npr. smanjenje osnovice za plaće koje bi usvojila Vlada ili promjena cijena za neophodne materijalne troškove) </t>
    </r>
  </si>
  <si>
    <t xml:space="preserve">Program 1 </t>
  </si>
  <si>
    <t xml:space="preserve"> </t>
  </si>
  <si>
    <t>01x1</t>
  </si>
  <si>
    <t>01x2</t>
  </si>
  <si>
    <t>01x3</t>
  </si>
  <si>
    <t>01x4</t>
  </si>
  <si>
    <t>01x5</t>
  </si>
  <si>
    <t>xx01</t>
  </si>
  <si>
    <t>xx02</t>
  </si>
  <si>
    <t>xx03</t>
  </si>
  <si>
    <t>xx04</t>
  </si>
  <si>
    <t>xx05</t>
  </si>
  <si>
    <t>yy01</t>
  </si>
  <si>
    <t>yy02</t>
  </si>
  <si>
    <t>yy03</t>
  </si>
  <si>
    <t>yy99</t>
  </si>
  <si>
    <t xml:space="preserve">            </t>
  </si>
  <si>
    <t>02x1</t>
  </si>
  <si>
    <t>02x2</t>
  </si>
  <si>
    <t>02x3</t>
  </si>
  <si>
    <t>02x4</t>
  </si>
  <si>
    <t>02x5</t>
  </si>
  <si>
    <t>03x1</t>
  </si>
  <si>
    <t>03x2</t>
  </si>
  <si>
    <t>03x3</t>
  </si>
  <si>
    <t>03x4</t>
  </si>
  <si>
    <t>03x5</t>
  </si>
  <si>
    <t>04x1</t>
  </si>
  <si>
    <t>04x2</t>
  </si>
  <si>
    <t>04x3</t>
  </si>
  <si>
    <t>04x4</t>
  </si>
  <si>
    <t>04x5</t>
  </si>
  <si>
    <t>05x1</t>
  </si>
  <si>
    <t>05x2</t>
  </si>
  <si>
    <t>05x3</t>
  </si>
  <si>
    <t>05x4</t>
  </si>
  <si>
    <t>05x5</t>
  </si>
  <si>
    <t>UPUTE ZA POPUNJAVANJE TABLICA IZ INSTRUKCIJA ZA PRORAČUNSKE KORISNIKE br. 1</t>
  </si>
  <si>
    <r>
      <t xml:space="preserve">Pažljivo pročitati list </t>
    </r>
    <r>
      <rPr>
        <b/>
        <i/>
        <sz val="10"/>
        <color indexed="10"/>
        <rFont val="Arial"/>
        <family val="2"/>
      </rPr>
      <t>"Upute"</t>
    </r>
    <r>
      <rPr>
        <b/>
        <sz val="10"/>
        <color indexed="10"/>
        <rFont val="Arial"/>
        <family val="2"/>
      </rPr>
      <t xml:space="preserve"> i </t>
    </r>
    <r>
      <rPr>
        <b/>
        <i/>
        <sz val="10"/>
        <color indexed="10"/>
        <rFont val="Arial"/>
        <family val="2"/>
      </rPr>
      <t>"Definicije"</t>
    </r>
    <r>
      <rPr>
        <b/>
        <sz val="10"/>
        <color indexed="10"/>
        <rFont val="Arial"/>
        <family val="2"/>
      </rPr>
      <t xml:space="preserve"> prije popunjavanja tablica.</t>
    </r>
  </si>
  <si>
    <t xml:space="preserve">Obzirom da su tablice međusobno uvezane, bitno je da tablice popunjavate sljedećim redom: </t>
  </si>
  <si>
    <t>Operativni ciljevi, koji su u ovom kontekstu poznati i kao programski ciljevi, su konkretni i mjerljivi iskaz onoga što korisnik namjerava postići sa sredstvima koja će utrošiti za određeni program. Operativni ciljevi trebaju:</t>
  </si>
  <si>
    <t>Mjere učinka su mjerljivi i trajni pokazatelji izlaznih rezultata i krajnjih rezultata (učinaka) programa korisnika, i njegove učinkovitosti. One mjere razinu ostvarenja strateških ciljeva (željenih krajnjih rezultata) korisnika i njegovih operativnih ciljeva.</t>
  </si>
  <si>
    <t>Proračunski korisnici koji po prvi put prave programski proračun trebaju odabrati mjere koje mogu lako mjeriti i pratiti. Nakon što prvi put odrede osnovne mjere svog učinka, korisnici trebaju uspostaviti mehanizme praćenja i izvještavanja. S vremenom, kvaliteta i obuhvatnost informacija o učinku bi trebali porasti, kako bi se poboljšala transparentnost i odgovornost.</t>
  </si>
  <si>
    <t>Mjere krajnjeg rezultata odražavaju učinke i utjecaj pruženih usluga i proizvoda (u smislu uspješnosti programa u postizanju njegovih operativnih ciljeva), kao i doprinos postizanju strateških ciljeva proračunskog korisnika.</t>
  </si>
  <si>
    <t>Ova stavka obuhvaća sve donacije, uključujući sredstva iz programa javnih ulaganja (PIP-a).</t>
  </si>
  <si>
    <t>Programi koje proračunski korisnik namjerava sprovesti tijekom tekuće proračunske godine (za koje je Vlada ŽP već odobrilo sredstva i/ili je Skupština ŽP već odobrila pravni temelj).</t>
  </si>
  <si>
    <t>Programi, usluge i aktivnosti koji bi se trebali smanjiti ili ukinuti (obzirom da ne donose očekivane rezultate ili bi se sredstva drugdje mogla utrošiti na učinkovitiji način).  Ovakvi programi, usluge i aktivnosti bi trebali uključiti sve programe koji daju slabije rezultate nego je očekivano, i koji su nižeg prioriteta nego drugi, te bi se ta sredstva mogla preusmjeriti u bitnije prijedloge dodatne potrošnje. Zasebna tablica bi se trebala popuniti za svaku opciju uštede.</t>
  </si>
  <si>
    <t>TABLICE PREGLEDA PRIORITETA PRORAČUNSKIH KORISNIKA</t>
  </si>
  <si>
    <t>Tablica 0: Ulazni podaci</t>
  </si>
  <si>
    <t xml:space="preserve">Ova tablica prikazuje programsku strukturu proračuna za proračunskog korisnika, i sadrži </t>
  </si>
  <si>
    <t>(izlazni rezultat, krajnji rezultat i učinkovitost) proračunskog korisnika.</t>
  </si>
  <si>
    <t>(navesti legislativu ili drugi pravni temelj (npr. odluku Vlade ŽP) koji uređuju aktivnosti u sklopu ovog programa)</t>
  </si>
  <si>
    <r>
      <t xml:space="preserve">Krajnji rezultati   </t>
    </r>
    <r>
      <rPr>
        <sz val="8.5"/>
        <rFont val="Arial"/>
        <family val="2"/>
      </rPr>
      <t xml:space="preserve">                                                 </t>
    </r>
    <r>
      <rPr>
        <i/>
        <sz val="8.5"/>
        <rFont val="Arial"/>
        <family val="2"/>
      </rPr>
      <t xml:space="preserve">              = Učinak i utjecaj proizvoda i pruženih usluga po ciljnu skupinu (u odnosu na strateške i operativne ciljeve).</t>
    </r>
  </si>
  <si>
    <r>
      <t>Učinkovitost</t>
    </r>
    <r>
      <rPr>
        <sz val="8.5"/>
        <rFont val="Arial"/>
        <family val="2"/>
      </rPr>
      <t xml:space="preserve">                                                                </t>
    </r>
    <r>
      <rPr>
        <i/>
        <sz val="8.5"/>
        <rFont val="Arial"/>
        <family val="2"/>
      </rPr>
      <t xml:space="preserve">= Trošak po jedinici izlaznog rezultata. Mjeri razinu do koje se usluge pružaju po minimalnom trošku </t>
    </r>
  </si>
  <si>
    <t>TABLICA 1.2 POSTOJEĆI PROGRAM br. 2</t>
  </si>
  <si>
    <t>TABLICA 1.1 POSTOJEĆI PROGRAM br. 1</t>
  </si>
  <si>
    <t xml:space="preserve">                  TABLICA 2.1: PRIJEDLOG DODATNE VISOKO-PRIORITETNE POTROŠNJE br. 1</t>
  </si>
  <si>
    <t xml:space="preserve">                  TABLICA 2.2: PRIJEDLOG DODATNE VISOKO-PRIORITETNE POTROŠNJE br. 2</t>
  </si>
  <si>
    <t xml:space="preserve">                  TABLICA 2.3: PRIJEDLOG DODATNE VISOKO-PRIORITETNE POTROŠNJE br. 3</t>
  </si>
  <si>
    <t xml:space="preserve">                  TABLICA 2.4: PRIJEDLOG DODATNE VISOKO-PRIORITETNE POTROŠNJE br. 4</t>
  </si>
  <si>
    <t xml:space="preserve">                  TABLICA 2.5: PRIJEDLOG DODATNE VISOKO-PRIORITETNE POTROŠNJE br. 5</t>
  </si>
  <si>
    <t xml:space="preserve">   TABLICA 3.1: PREDLOŽENA OPCIJA UŠTEDE br. 1</t>
  </si>
  <si>
    <t xml:space="preserve">   TABLICA 3.3: PREDLOŽENA OPCIJA UŠTEDE br. 3</t>
  </si>
  <si>
    <t>TABLICA 4.1 UKUPNI IZDACI ZA PROGRAM br. 1</t>
  </si>
  <si>
    <t>(unijeti naziv Programa, koji mora biti identičan nazivu u svim ostalim tablicama)</t>
  </si>
  <si>
    <t>TABLICA 4.2 UKUPNI IZDACI ZA PROGRAM br. 2</t>
  </si>
  <si>
    <t>TABLICA 4.3 UKUPNI IZDACI ZA PROGRAM br. 3</t>
  </si>
  <si>
    <t>TABLICA 4.4 UKUPNI IZDACI ZA PROGRAM br. 4</t>
  </si>
  <si>
    <t xml:space="preserve">                 TABLICA 5: SAŽETAK PO PROGRAMIMA I EKONOMSKOJ KLASIFIKACIJI </t>
  </si>
  <si>
    <t xml:space="preserve">      TABLICA 6: TABLICA BILANCE PRORAČUNSKOG KORISNIKA</t>
  </si>
  <si>
    <t>Doprinosi poslodavca i ostali doprinosi</t>
  </si>
  <si>
    <t xml:space="preserve">(Opišite način na koji bi se došlo do uštede. Koje bi se funkcije i aktivnosti eliminirale? Šta je temelj uštede (npr. nizak prioritet, konstantno loši rezultati, bolja učinkovitost itd.)?) </t>
  </si>
  <si>
    <r>
      <t>·</t>
    </r>
    <r>
      <rPr>
        <sz val="10"/>
        <rFont val="Arial"/>
        <family val="2"/>
      </rPr>
      <t xml:space="preserve">  </t>
    </r>
    <r>
      <rPr>
        <sz val="5"/>
        <rFont val="Arial"/>
        <family val="2"/>
      </rPr>
      <t xml:space="preserve">     </t>
    </r>
    <r>
      <rPr>
        <sz val="10"/>
        <rFont val="Arial"/>
        <family val="2"/>
      </rPr>
      <t>činiti temelj za aktivnosti koje korisnik poduzima,</t>
    </r>
  </si>
  <si>
    <r>
      <t xml:space="preserve">Ovaj dokument koji je nazvan </t>
    </r>
    <r>
      <rPr>
        <b/>
        <sz val="10"/>
        <rFont val="Arial"/>
        <family val="2"/>
      </rPr>
      <t xml:space="preserve">Instrukcije br. 1 </t>
    </r>
    <r>
      <rPr>
        <sz val="10"/>
        <rFont val="Arial"/>
        <family val="0"/>
      </rPr>
      <t>kopirajte na svoje računalo i popunite sve tablice prema uputama datim gore (pod rednim brojem 5). Po završetku popunjavanja tablica, dokumentu dajte naziv vaše institucije (npr. Ministarstvo unutarnjih  poslova  - Instrukcije br. 1) i pohranite ga na svoje računalo.</t>
    </r>
  </si>
  <si>
    <t>Nakon što ih potpiše glavni rukovoditelj proračunskog korisnika, ispisane potpisane tablice dostavite Ministarstvu financija na protokol te elektronsku verziju na e-mail: ruzica.zivkovic@zupanijaposavska.ba.</t>
  </si>
  <si>
    <t>2020</t>
  </si>
  <si>
    <t>2021</t>
  </si>
  <si>
    <t>Kapitalni grantovi</t>
  </si>
  <si>
    <t>Izdaci za kamate</t>
  </si>
  <si>
    <t>Otplate dugova</t>
  </si>
  <si>
    <t>Pokazatelji izlaznog rezultata (1)</t>
  </si>
  <si>
    <t>Pokazatelji izlaznog rezultata (2)</t>
  </si>
  <si>
    <t>Pokazatelji krajnjeg rezultata (1)</t>
  </si>
  <si>
    <t>Pokazatelji krajnjeg rezultata (2)</t>
  </si>
  <si>
    <t>Pokazatelji učinkovitosti (1)</t>
  </si>
  <si>
    <t>Pokazatelji učinkovitosti (2)</t>
  </si>
  <si>
    <t>TABLICA 1.3 POSTOJEĆI PROGRAM br. 3</t>
  </si>
  <si>
    <t>TABLICA 1.4 POSTOJEĆI PROGRAM br. 4</t>
  </si>
  <si>
    <t>TABLICA 1.5 POSTOJEĆI PROGRAM br. 5</t>
  </si>
  <si>
    <t>Kspitalni grantovi</t>
  </si>
  <si>
    <t xml:space="preserve">   TABLICA 3.2: PREDLOŽENA OPCIJA UŠTEDE br. 2</t>
  </si>
  <si>
    <t xml:space="preserve">   TABLICA 3.4: PREDLOŽENA OPCIJA UŠTEDE br. 4</t>
  </si>
  <si>
    <t xml:space="preserve">   TABLICA 3.5: PREDLOŽENA OPCIJA UŠTEDE br. 5</t>
  </si>
  <si>
    <t xml:space="preserve">Obrazloženja  svakog programa u Tablicama 1 i Tablicama 2 potrebno je dostaviti u zasebnom dopisu. </t>
  </si>
  <si>
    <t>2022</t>
  </si>
  <si>
    <t>20</t>
  </si>
  <si>
    <t>2023</t>
  </si>
  <si>
    <t xml:space="preserve">  II. RASHODI FINANCIRANI IZ NAMJENSKIH PRIHODA</t>
  </si>
  <si>
    <t xml:space="preserve">  III. RASHODI FINANCIRANI IZ TRANSFERA I DONACIJA</t>
  </si>
  <si>
    <t xml:space="preserve">  II. RASHODI FINANCIRANI IZ NAMJENSKIH 
      PRIHODA</t>
  </si>
  <si>
    <t xml:space="preserve">  III. RASHODI FINANCIRANI IZ TRANSFERA I 
       DONACIJA</t>
  </si>
  <si>
    <t xml:space="preserve">  I. RASHODI FINANCIRANI IZ PRORAČUNSKIH 
     PRIHODA</t>
  </si>
  <si>
    <t xml:space="preserve">  I. RASHODI FINANCIRANI IZ PRORAČUNSKIH PRIHODA</t>
  </si>
  <si>
    <t xml:space="preserve">  III. RASHODI FINANCIRANI IZ TRANSFERA DONACIJA</t>
  </si>
  <si>
    <t xml:space="preserve">  I. RASHODI FINANCIRANI IZ PRORAČUNSKIH PRHODA</t>
  </si>
  <si>
    <t>Rashodi financirani iz pror.prihoda</t>
  </si>
  <si>
    <t>Rashodi financirani iz namjenskih prihoda</t>
  </si>
  <si>
    <t>Rashodi financirani iz transfera i donacija</t>
  </si>
  <si>
    <t>UKUPNI RASHODI IZ PROR. I NAMJEN.PRIHODA, TRANSFERA I DONACIJA</t>
  </si>
  <si>
    <r>
      <t xml:space="preserve">Na kraju korisnik treba popuniti </t>
    </r>
    <r>
      <rPr>
        <b/>
        <u val="single"/>
        <sz val="10"/>
        <rFont val="Arial"/>
        <family val="2"/>
      </rPr>
      <t>T.6.Bilanca</t>
    </r>
    <r>
      <rPr>
        <b/>
        <sz val="10"/>
        <rFont val="Arial"/>
        <family val="2"/>
      </rPr>
      <t>, u kojoj reci Proračun za 2021. godinu i Ukupni zahtjev za 2022. godinu moraju biti iste kao u ostalim zbrojnim tablicama za korisnika.</t>
    </r>
  </si>
  <si>
    <t>Nadalje, stupci namijenjeni za kratka obrazloženja porasta traženih sredstava u odnosu na 2020. godinu koje se nalazi sa desne strane svakog programa u Tablicama 2 moraju biti popunjeni (navedeni glavni razlozi povećanja). Stupci namijenjeni za kratka obrazloženja porasta traženih sredstava u odnosu na 2020. godinu koje se nalaze sa desne strane svakog programa u Tablicama 1 trebaju biti popunjeni samo u iznimnim slučajevima gdje je Vlada ŽP odobrila (putem usvojenog strateškog dokumenta) plan rashoda koji predviđa povećanje sredstava za postojeće programe u narednim godinama, obzirom da po definiciji postojeći programi za 2022., 2023. i 2024. godinu mogu biti isti ili manji u odnosu na 2021. godinu.</t>
  </si>
  <si>
    <t xml:space="preserve">Lista osnovnih aktivnosti u okviru datog programa, koje je neophodno sprovesti tijekom fiskalne godine kako bi se postigao programski operativni cilj (osnovne aktivnosti i nadležnosti korisnika su navedene u zakonskim odredbama kojima je institucija uspostavljena kao proračunski korisnik - npr. Zakon o Vladi ŽP, Zakon o županijskim ministarstvima i drugim tijelima županijske uprave. Obvezno navesti i naznačiti aktivnosti propisane strateškim dokumentima usvojenim od strane Vlade ŽP. Također posebno naglasiti kako se nove aktivnosti koje se uvode u 2022. godini uklapaju u osnovne aktivnosti korisnika (i uslijed kojih dolazi do povećanja zahtjeva za sredstvima iz proračuna za 2022. godinu u odnosu na proračun 2021. godine). </t>
  </si>
  <si>
    <t xml:space="preserve">Dio potrošnje koji se financira iz proračuna (isključujući kreditna sredstva i donacije), koji za 2022. godinu mora biti jednak ukupnoj odobrenoj potrošnji institucije u usvojenom proračunu Vlade Županije Posavske za 2021. godinu. </t>
  </si>
  <si>
    <t>Unijeti prijedloge korisnika za dodatnu potrošnju (tj. dodatne programe i aktivnosti koje korisnik predlaže da se sprovedu u 2022., 2023. i 2024. godini) za programe i aktivnosti čije financiranje nije još odobreno.</t>
  </si>
  <si>
    <t>ZA DOKUMENT OKVIRNOG PRORAČUNA INSTITUCIJA ŽP ZA RAZDOBLJE OD 2022. DO 2024. GODINE</t>
  </si>
  <si>
    <t>2024</t>
  </si>
  <si>
    <t>Kratko obrazloženje rasta (ukoliko dolazi do rasta) traženih proračunskih sredstava u okviru postojećih programa u odnosu na 2021. godinu</t>
  </si>
  <si>
    <t>(nabrojati razloge za rast traženih sredstava za plaće u odnosu na 2021. godinu)</t>
  </si>
  <si>
    <t>(nabrojati razloge za rast traženih sredstava za doprinose u odnosu na 2021. godinu)</t>
  </si>
  <si>
    <t>(nabrojati razloge za rast traženih sredstava za materijalne troškove u odnosu na 2021. godinu)</t>
  </si>
  <si>
    <t>(nabrojati razloge za rast traženih sredstava za grantove u odnosu na 2021. godinu)</t>
  </si>
  <si>
    <t>(nabrojati razloge za rast traženih sredstava za kapitalne rashode u odnosu na 2021. godinu)</t>
  </si>
  <si>
    <t>(navesti dodatne programe i aktivnosti ili proširenje postojećih programa za koje korisnik predlaže da se sprovedu u razdoblju od 2022. do 2024. godine)</t>
  </si>
  <si>
    <t>Kratko obrazloženje rasta traženi proračunskih sredstava u odnosu na 2021. godinu</t>
  </si>
  <si>
    <t>(nabrojati razloge za rast traženih sredstava za kamate u odnosu na 2021. godinu)</t>
  </si>
  <si>
    <t>(nabrojati razloge za rast traženih sredstava za otplate dugova u odnosu na 2021. godinu)</t>
  </si>
  <si>
    <t xml:space="preserve">(unijeti naziv programa unutar kojeg proračunski korisnik namjerava napraviti uštede - npr. kroz povećanje učinkovitosti unutar procesa i procedura - u razdoblju od 2022. do 2024. godine) </t>
  </si>
  <si>
    <t>Proračun za 2021. godinu</t>
  </si>
  <si>
    <r>
      <t xml:space="preserve">Iznos u usvojenom proračunu za 2021. godinu </t>
    </r>
    <r>
      <rPr>
        <b/>
        <sz val="8.5"/>
        <rFont val="Arial"/>
        <family val="2"/>
      </rPr>
      <t>(IZNOSI U OVOJ LINIJI MORAJU BITI JEDNAKI UKUPNIM IZNOSIMA ZA 2021. GODINU U OSTALIM ZBROJNIM TABELAMA).</t>
    </r>
  </si>
  <si>
    <r>
      <rPr>
        <b/>
        <u val="single"/>
        <sz val="8.5"/>
        <rFont val="Arial"/>
        <family val="2"/>
      </rPr>
      <t xml:space="preserve">Ostali jednokratni rashodi: </t>
    </r>
    <r>
      <rPr>
        <sz val="8.5"/>
        <rFont val="Arial"/>
        <family val="2"/>
      </rPr>
      <t>Za aktivnosti ili programe koji su financirani u 2021. godini, i neće biti financirani u 2022. godini usljed nedovoljno dobrog sprovođenja ili usljed činjenice da su aktivnosti okončane</t>
    </r>
  </si>
  <si>
    <r>
      <rPr>
        <b/>
        <u val="single"/>
        <sz val="8.5"/>
        <rFont val="Arial"/>
        <family val="2"/>
      </rPr>
      <t>Prilagođenje za dinamiku upošljavanja</t>
    </r>
    <r>
      <rPr>
        <b/>
        <sz val="8.5"/>
        <rFont val="Arial"/>
        <family val="2"/>
      </rPr>
      <t xml:space="preserve"> </t>
    </r>
    <r>
      <rPr>
        <sz val="8.5"/>
        <rFont val="Arial"/>
        <family val="2"/>
      </rPr>
      <t>(ovdje korisnik treba dodati sredstva za uposlene koje nisu radili svih 12 mjeseci u 2021. godini, obzirom da će se sredstva za sve uposlene na dan 31.12.2021. godini morati osigurati za svih 12 mjeseci u 2022. godini)</t>
    </r>
  </si>
  <si>
    <r>
      <rPr>
        <b/>
        <u val="single"/>
        <sz val="8.5"/>
        <rFont val="Arial"/>
        <family val="2"/>
      </rPr>
      <t>Prilagođenje za povećanje plaća usljed povećanja radnog staža</t>
    </r>
    <r>
      <rPr>
        <b/>
        <sz val="8.5"/>
        <rFont val="Arial"/>
        <family val="2"/>
      </rPr>
      <t xml:space="preserve"> </t>
    </r>
    <r>
      <rPr>
        <sz val="8.5"/>
        <rFont val="Arial"/>
        <family val="2"/>
      </rPr>
      <t>(ovdje korisnik treba dodati sredstva za povećanje primanja na temelju povećanja radnog staža za uposlene na dan 31.12.2021. godine, koje će biti isplaćene u 2022. godini)</t>
    </r>
  </si>
  <si>
    <t>Početni temelj za plan proračuna za 2022. godinu</t>
  </si>
  <si>
    <t>Zahtjev za 2022. godinu</t>
  </si>
  <si>
    <r>
      <rPr>
        <b/>
        <u val="single"/>
        <sz val="8"/>
        <rFont val="Arial"/>
        <family val="2"/>
      </rPr>
      <t>Opcije uštede</t>
    </r>
    <r>
      <rPr>
        <b/>
        <sz val="8"/>
        <rFont val="Arial"/>
        <family val="2"/>
      </rPr>
      <t xml:space="preserve"> </t>
    </r>
    <r>
      <rPr>
        <sz val="8"/>
        <rFont val="Arial"/>
        <family val="2"/>
      </rPr>
      <t xml:space="preserve">(Ukoliko neki program ili aktivnost nije djelotvorna tj. nema očekivani utjecaj, nije efikasna tj. trošak po jedinici izlaznog razultata je prevelik, ili jednostavno ne pruža očekivane rezultate za uloženi novac, preporučuje se izmjena ili gašenje programa koja može dovesti do dodatnih ušteda.  Programi i aktivnosti za koje više ne postoji osnov, odnosno jednokratni rashodi u prethodnoj godini, se ne smatraju uštedom, obzirom da sredstva za njih svakako ne bi ni trebala biti predviđena unutar proračuna za 2021. godinu. Svrha ušteda je oslobađanje resursa za nove prioriteta). 
</t>
    </r>
  </si>
  <si>
    <t>Ukupni zahtjev za 2022. godinu: (IZNOSI U OVOJ LINIJI MORAJU BITI JEDNAKI UKUPNIM IZNOSIMA ZA 2022. GODINU U OSTALIM ZBROJNIM TABELAMA).</t>
  </si>
</sst>
</file>

<file path=xl/styles.xml><?xml version="1.0" encoding="utf-8"?>
<styleSheet xmlns="http://schemas.openxmlformats.org/spreadsheetml/2006/main">
  <numFmts count="63">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kn&quot;\ #,##0;\-&quot;kn&quot;\ #,##0"/>
    <numFmt numFmtId="173" formatCode="&quot;kn&quot;\ #,##0;[Red]\-&quot;kn&quot;\ #,##0"/>
    <numFmt numFmtId="174" formatCode="&quot;kn&quot;\ #,##0.00;\-&quot;kn&quot;\ #,##0.00"/>
    <numFmt numFmtId="175" formatCode="&quot;kn&quot;\ #,##0.00;[Red]\-&quot;kn&quot;\ #,##0.00"/>
    <numFmt numFmtId="176" formatCode="_-&quot;kn&quot;\ * #,##0_-;\-&quot;kn&quot;\ * #,##0_-;_-&quot;kn&quot;\ * &quot;-&quot;_-;_-@_-"/>
    <numFmt numFmtId="177" formatCode="_-&quot;kn&quot;\ * #,##0.00_-;\-&quot;kn&quot;\ * #,##0.00_-;_-&quot;kn&quot;\ * &quot;-&quot;??_-;_-@_-"/>
    <numFmt numFmtId="178" formatCode="#,##0\ &quot;KM&quot;;\-#,##0\ &quot;KM&quot;"/>
    <numFmt numFmtId="179" formatCode="#,##0\ &quot;KM&quot;;[Red]\-#,##0\ &quot;KM&quot;"/>
    <numFmt numFmtId="180" formatCode="#,##0.00\ &quot;KM&quot;;\-#,##0.00\ &quot;KM&quot;"/>
    <numFmt numFmtId="181" formatCode="#,##0.00\ &quot;KM&quot;;[Red]\-#,##0.00\ &quot;KM&quot;"/>
    <numFmt numFmtId="182" formatCode="_-* #,##0\ &quot;KM&quot;_-;\-* #,##0\ &quot;KM&quot;_-;_-* &quot;-&quot;\ &quot;KM&quot;_-;_-@_-"/>
    <numFmt numFmtId="183" formatCode="_-* #,##0\ _K_M_-;\-* #,##0\ _K_M_-;_-* &quot;-&quot;\ _K_M_-;_-@_-"/>
    <numFmt numFmtId="184" formatCode="_-* #,##0.00\ &quot;KM&quot;_-;\-* #,##0.00\ &quot;KM&quot;_-;_-* &quot;-&quot;??\ &quot;KM&quot;_-;_-@_-"/>
    <numFmt numFmtId="185" formatCode="_-* #,##0.00\ _K_M_-;\-* #,##0.00\ _K_M_-;_-* &quot;-&quot;??\ _K_M_-;_-@_-"/>
    <numFmt numFmtId="186" formatCode="&quot;$&quot;#,##0_);\(&quot;$&quot;#,##0\)"/>
    <numFmt numFmtId="187" formatCode="&quot;$&quot;#,##0_);[Red]\(&quot;$&quot;#,##0\)"/>
    <numFmt numFmtId="188" formatCode="&quot;$&quot;#,##0.00_);\(&quot;$&quot;#,##0.00\)"/>
    <numFmt numFmtId="189" formatCode="&quot;$&quot;#,##0.00_);[Red]\(&quot;$&quot;#,##0.00\)"/>
    <numFmt numFmtId="190" formatCode="_(&quot;$&quot;* #,##0_);_(&quot;$&quot;* \(#,##0\);_(&quot;$&quot;* &quot;-&quot;_);_(@_)"/>
    <numFmt numFmtId="191" formatCode="_(* #,##0_);_(* \(#,##0\);_(* &quot;-&quot;_);_(@_)"/>
    <numFmt numFmtId="192" formatCode="_(&quot;$&quot;* #,##0.00_);_(&quot;$&quot;* \(#,##0.00\);_(&quot;$&quot;* &quot;-&quot;??_);_(@_)"/>
    <numFmt numFmtId="193" formatCode="_(* #,##0.00_);_(* \(#,##0.00\);_(* &quot;-&quot;??_);_(@_)"/>
    <numFmt numFmtId="194" formatCode="&quot;$&quot;#,##0;\-&quot;$&quot;#,##0"/>
    <numFmt numFmtId="195" formatCode="&quot;$&quot;#,##0;[Red]\-&quot;$&quot;#,##0"/>
    <numFmt numFmtId="196" formatCode="&quot;$&quot;#,##0.00;\-&quot;$&quot;#,##0.00"/>
    <numFmt numFmtId="197" formatCode="&quot;$&quot;#,##0.00;[Red]\-&quot;$&quot;#,##0.00"/>
    <numFmt numFmtId="198" formatCode="_-&quot;$&quot;* #,##0_-;\-&quot;$&quot;* #,##0_-;_-&quot;$&quot;* &quot;-&quot;_-;_-@_-"/>
    <numFmt numFmtId="199" formatCode="_-&quot;$&quot;* #,##0.00_-;\-&quot;$&quot;* #,##0.00_-;_-&quot;$&quot;* &quot;-&quot;??_-;_-@_-"/>
    <numFmt numFmtId="200" formatCode="&quot;KM&quot;\ #,##0_);\(&quot;KM&quot;\ #,##0\)"/>
    <numFmt numFmtId="201" formatCode="&quot;KM&quot;\ #,##0_);[Red]\(&quot;KM&quot;\ #,##0\)"/>
    <numFmt numFmtId="202" formatCode="&quot;KM&quot;\ #,##0.00_);\(&quot;KM&quot;\ #,##0.00\)"/>
    <numFmt numFmtId="203" formatCode="&quot;KM&quot;\ #,##0.00_);[Red]\(&quot;KM&quot;\ #,##0.00\)"/>
    <numFmt numFmtId="204" formatCode="_(&quot;KM&quot;\ * #,##0_);_(&quot;KM&quot;\ * \(#,##0\);_(&quot;KM&quot;\ * &quot;-&quot;_);_(@_)"/>
    <numFmt numFmtId="205" formatCode="_(&quot;KM&quot;\ * #,##0.00_);_(&quot;KM&quot;\ * \(#,##0.00\);_(&quot;KM&quot;\ * &quot;-&quot;??_);_(@_)"/>
    <numFmt numFmtId="206" formatCode="&quot;Yes&quot;;&quot;Yes&quot;;&quot;No&quot;"/>
    <numFmt numFmtId="207" formatCode="&quot;True&quot;;&quot;True&quot;;&quot;False&quot;"/>
    <numFmt numFmtId="208" formatCode="&quot;On&quot;;&quot;On&quot;;&quot;Off&quot;"/>
    <numFmt numFmtId="209" formatCode="[$€-2]\ #,##0.00_);[Red]\([$€-2]\ #,##0.00\)"/>
    <numFmt numFmtId="210" formatCode="&quot;KM&quot;\ #,##0.00"/>
    <numFmt numFmtId="211" formatCode="&quot;KM&quot;\ #,##0"/>
    <numFmt numFmtId="212" formatCode="[$-809]dd\ mmmm\ yyyy"/>
    <numFmt numFmtId="213" formatCode="d\.m\.yyyy\.;@"/>
    <numFmt numFmtId="214" formatCode="0.000000000"/>
    <numFmt numFmtId="215" formatCode="0####"/>
    <numFmt numFmtId="216" formatCode="[$-41A]d\.\ mmmm\ yyyy\."/>
    <numFmt numFmtId="217" formatCode="00000"/>
    <numFmt numFmtId="218" formatCode="#,##0.00_ ;\-#,##0.00\ "/>
  </numFmts>
  <fonts count="69">
    <font>
      <sz val="10"/>
      <name val="Arial"/>
      <family val="0"/>
    </font>
    <font>
      <b/>
      <sz val="8.5"/>
      <color indexed="9"/>
      <name val="Arial"/>
      <family val="2"/>
    </font>
    <font>
      <sz val="8.5"/>
      <name val="Arial"/>
      <family val="2"/>
    </font>
    <font>
      <b/>
      <sz val="10"/>
      <name val="Arial"/>
      <family val="2"/>
    </font>
    <font>
      <i/>
      <sz val="8.5"/>
      <name val="Arial"/>
      <family val="2"/>
    </font>
    <font>
      <sz val="7.5"/>
      <name val="Arial"/>
      <family val="2"/>
    </font>
    <font>
      <i/>
      <sz val="10"/>
      <name val="Arial"/>
      <family val="2"/>
    </font>
    <font>
      <u val="single"/>
      <sz val="10"/>
      <color indexed="12"/>
      <name val="Arial"/>
      <family val="2"/>
    </font>
    <font>
      <u val="single"/>
      <sz val="10"/>
      <color indexed="36"/>
      <name val="Arial"/>
      <family val="2"/>
    </font>
    <font>
      <i/>
      <sz val="9"/>
      <name val="Arial"/>
      <family val="2"/>
    </font>
    <font>
      <u val="single"/>
      <sz val="10"/>
      <name val="Arial"/>
      <family val="2"/>
    </font>
    <font>
      <i/>
      <u val="single"/>
      <sz val="10"/>
      <name val="Arial"/>
      <family val="2"/>
    </font>
    <font>
      <b/>
      <sz val="7.5"/>
      <name val="Arial"/>
      <family val="2"/>
    </font>
    <font>
      <sz val="8"/>
      <name val="Arial"/>
      <family val="2"/>
    </font>
    <font>
      <b/>
      <sz val="8"/>
      <name val="Arial"/>
      <family val="2"/>
    </font>
    <font>
      <b/>
      <sz val="8.5"/>
      <name val="Arial"/>
      <family val="2"/>
    </font>
    <font>
      <b/>
      <u val="single"/>
      <sz val="10"/>
      <name val="Arial"/>
      <family val="2"/>
    </font>
    <font>
      <b/>
      <sz val="8"/>
      <name val="Tahoma"/>
      <family val="2"/>
    </font>
    <font>
      <b/>
      <sz val="10"/>
      <color indexed="10"/>
      <name val="Arial"/>
      <family val="2"/>
    </font>
    <font>
      <sz val="7"/>
      <name val="Tahoma"/>
      <family val="2"/>
    </font>
    <font>
      <i/>
      <sz val="8.5"/>
      <color indexed="9"/>
      <name val="Arial"/>
      <family val="2"/>
    </font>
    <font>
      <b/>
      <sz val="7.5"/>
      <color indexed="9"/>
      <name val="Arial"/>
      <family val="2"/>
    </font>
    <font>
      <b/>
      <i/>
      <sz val="10"/>
      <color indexed="10"/>
      <name val="Arial"/>
      <family val="2"/>
    </font>
    <font>
      <i/>
      <u val="single"/>
      <sz val="9"/>
      <name val="Arial"/>
      <family val="2"/>
    </font>
    <font>
      <sz val="10"/>
      <name val="Symbol"/>
      <family val="1"/>
    </font>
    <font>
      <sz val="10"/>
      <name val="Times New Roman"/>
      <family val="1"/>
    </font>
    <font>
      <sz val="5"/>
      <name val="Arial"/>
      <family val="2"/>
    </font>
    <font>
      <i/>
      <sz val="8"/>
      <name val="Arial"/>
      <family val="2"/>
    </font>
    <font>
      <b/>
      <sz val="8"/>
      <color indexed="10"/>
      <name val="Tahoma"/>
      <family val="2"/>
    </font>
    <font>
      <sz val="8"/>
      <name val="Tahoma"/>
      <family val="2"/>
    </font>
    <font>
      <b/>
      <u val="single"/>
      <sz val="8.5"/>
      <name val="Arial"/>
      <family val="2"/>
    </font>
    <font>
      <b/>
      <u val="single"/>
      <sz val="8"/>
      <name val="Arial"/>
      <family val="2"/>
    </font>
    <font>
      <b/>
      <u val="single"/>
      <sz val="10"/>
      <color indexed="14"/>
      <name val="Arial"/>
      <family val="2"/>
    </font>
    <font>
      <sz val="10"/>
      <color indexed="14"/>
      <name val="Arial"/>
      <family val="2"/>
    </font>
    <font>
      <b/>
      <sz val="10"/>
      <color indexed="13"/>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s>
  <fills count="6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rgb="FFFFFFCC"/>
        <bgColor indexed="64"/>
      </patternFill>
    </fill>
    <fill>
      <patternFill patternType="solid">
        <fgColor indexed="22"/>
        <bgColor indexed="64"/>
      </patternFill>
    </fill>
    <fill>
      <patternFill patternType="solid">
        <fgColor indexed="55"/>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indexed="43"/>
        <bgColor indexed="64"/>
      </patternFill>
    </fill>
    <fill>
      <patternFill patternType="solid">
        <fgColor rgb="FFFFEB9C"/>
        <bgColor indexed="64"/>
      </patternFill>
    </fill>
    <fill>
      <patternFill patternType="solid">
        <fgColor indexed="26"/>
        <bgColor indexed="64"/>
      </patternFill>
    </fill>
    <fill>
      <patternFill patternType="solid">
        <fgColor rgb="FFA5A5A5"/>
        <bgColor indexed="64"/>
      </patternFill>
    </fill>
    <fill>
      <patternFill patternType="solid">
        <fgColor rgb="FFFFCC99"/>
        <bgColor indexed="64"/>
      </patternFill>
    </fill>
    <fill>
      <patternFill patternType="solid">
        <fgColor indexed="9"/>
        <bgColor indexed="64"/>
      </patternFill>
    </fill>
    <fill>
      <patternFill patternType="solid">
        <fgColor indexed="63"/>
        <bgColor indexed="64"/>
      </patternFill>
    </fill>
    <fill>
      <patternFill patternType="solid">
        <fgColor indexed="23"/>
        <bgColor indexed="64"/>
      </patternFill>
    </fill>
    <fill>
      <patternFill patternType="darkUp">
        <fgColor indexed="55"/>
        <bgColor indexed="9"/>
      </patternFill>
    </fill>
    <fill>
      <patternFill patternType="solid">
        <fgColor indexed="13"/>
        <bgColor indexed="64"/>
      </patternFill>
    </fill>
  </fills>
  <borders count="95">
    <border>
      <left/>
      <right/>
      <top/>
      <bottom/>
      <diagonal/>
    </border>
    <border>
      <left style="thin">
        <color rgb="FFB2B2B2"/>
      </left>
      <right style="thin">
        <color rgb="FFB2B2B2"/>
      </right>
      <top style="thin">
        <color rgb="FFB2B2B2"/>
      </top>
      <bottom style="thin">
        <color rgb="FFB2B2B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indexed="5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62"/>
      </top>
      <bottom style="double">
        <color indexed="62"/>
      </bottom>
    </border>
    <border>
      <left>
        <color indexed="63"/>
      </left>
      <right>
        <color indexed="63"/>
      </right>
      <top style="thin">
        <color theme="4"/>
      </top>
      <bottom style="double">
        <color theme="4"/>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medium"/>
      <right>
        <color indexed="63"/>
      </right>
      <top>
        <color indexed="63"/>
      </top>
      <bottom style="thin"/>
    </border>
    <border>
      <left>
        <color indexed="63"/>
      </left>
      <right>
        <color indexed="63"/>
      </right>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thin"/>
    </border>
    <border>
      <left>
        <color indexed="63"/>
      </left>
      <right style="medium"/>
      <top style="thin"/>
      <bottom style="thin"/>
    </border>
    <border>
      <left style="medium"/>
      <right>
        <color indexed="63"/>
      </right>
      <top style="thin"/>
      <bottom>
        <color indexed="63"/>
      </bottom>
    </border>
    <border>
      <left style="thin"/>
      <right style="medium"/>
      <top style="thin"/>
      <bottom style="thin"/>
    </border>
    <border>
      <left style="thin"/>
      <right style="thin"/>
      <top style="thin"/>
      <bottom style="medium"/>
    </border>
    <border>
      <left>
        <color indexed="63"/>
      </left>
      <right>
        <color indexed="63"/>
      </right>
      <top style="thin"/>
      <bottom style="medium"/>
    </border>
    <border>
      <left style="hair"/>
      <right style="medium"/>
      <top style="thin"/>
      <bottom style="medium"/>
    </border>
    <border>
      <left>
        <color indexed="63"/>
      </left>
      <right style="medium"/>
      <top>
        <color indexed="63"/>
      </top>
      <bottom style="thin"/>
    </border>
    <border>
      <left style="medium"/>
      <right style="medium"/>
      <top style="medium"/>
      <bottom>
        <color indexed="63"/>
      </bottom>
    </border>
    <border>
      <left style="medium"/>
      <right style="medium"/>
      <top>
        <color indexed="63"/>
      </top>
      <bottom style="thin"/>
    </border>
    <border>
      <left style="medium"/>
      <right style="medium"/>
      <top>
        <color indexed="63"/>
      </top>
      <bottom style="medium"/>
    </border>
    <border>
      <left>
        <color indexed="63"/>
      </left>
      <right style="medium"/>
      <top>
        <color indexed="63"/>
      </top>
      <bottom style="medium"/>
    </border>
    <border>
      <left style="thin"/>
      <right>
        <color indexed="63"/>
      </right>
      <top style="medium"/>
      <bottom style="thin"/>
    </border>
    <border>
      <left style="thin"/>
      <right style="thin"/>
      <top>
        <color indexed="63"/>
      </top>
      <bottom style="thin"/>
    </border>
    <border>
      <left style="thin"/>
      <right style="thin"/>
      <top style="thin"/>
      <bottom>
        <color indexed="63"/>
      </bottom>
    </border>
    <border>
      <left style="thin"/>
      <right style="medium"/>
      <top style="thin"/>
      <bottom>
        <color indexed="63"/>
      </bottom>
    </border>
    <border>
      <left style="thin"/>
      <right style="thin"/>
      <top style="medium"/>
      <bottom style="thin"/>
    </border>
    <border>
      <left style="thin"/>
      <right style="medium"/>
      <top style="medium"/>
      <bottom style="thin"/>
    </border>
    <border>
      <left style="thin"/>
      <right style="medium"/>
      <top/>
      <bottom style="dotted"/>
    </border>
    <border>
      <left style="thin"/>
      <right style="medium"/>
      <top/>
      <bottom/>
    </border>
    <border>
      <left/>
      <right style="thin"/>
      <top/>
      <bottom style="medium"/>
    </border>
    <border>
      <left style="thin"/>
      <right style="medium"/>
      <top style="thin"/>
      <bottom style="medium"/>
    </border>
    <border>
      <left style="medium"/>
      <right style="medium"/>
      <top style="medium"/>
      <bottom style="thin"/>
    </border>
    <border>
      <left style="medium"/>
      <right style="medium"/>
      <top style="thin"/>
      <bottom style="medium"/>
    </border>
    <border>
      <left style="medium"/>
      <right style="medium"/>
      <top style="thin"/>
      <bottom/>
    </border>
    <border>
      <left style="thin"/>
      <right style="medium"/>
      <top style="medium"/>
      <bottom style="medium"/>
    </border>
    <border>
      <left style="thin"/>
      <right style="hair"/>
      <top>
        <color indexed="63"/>
      </top>
      <bottom style="thin"/>
    </border>
    <border>
      <left style="hair"/>
      <right style="medium"/>
      <top>
        <color indexed="63"/>
      </top>
      <bottom style="thin"/>
    </border>
    <border>
      <left style="thin"/>
      <right style="hair"/>
      <top style="thin"/>
      <bottom style="thin"/>
    </border>
    <border>
      <left style="hair"/>
      <right style="medium"/>
      <top style="thin"/>
      <bottom style="thin"/>
    </border>
    <border>
      <left style="thin"/>
      <right style="medium"/>
      <top>
        <color indexed="63"/>
      </top>
      <bottom style="thin"/>
    </border>
    <border>
      <left style="thin"/>
      <right style="thin"/>
      <top style="medium"/>
      <bottom style="medium"/>
    </border>
    <border>
      <left>
        <color indexed="63"/>
      </left>
      <right style="thin"/>
      <top style="medium"/>
      <bottom style="thin"/>
    </border>
    <border>
      <left>
        <color indexed="63"/>
      </left>
      <right style="medium"/>
      <top style="thin"/>
      <bottom style="medium"/>
    </border>
    <border>
      <left style="thin"/>
      <right>
        <color indexed="63"/>
      </right>
      <top style="thin"/>
      <bottom style="medium"/>
    </border>
    <border>
      <left>
        <color indexed="63"/>
      </left>
      <right style="thin"/>
      <top style="thin"/>
      <bottom style="medium"/>
    </border>
    <border>
      <left style="thin"/>
      <right style="thin"/>
      <top style="thin"/>
      <bottom style="double"/>
    </border>
    <border>
      <left style="thin"/>
      <right style="medium"/>
      <top style="thin"/>
      <bottom style="double"/>
    </border>
    <border>
      <left style="thin"/>
      <right style="hair"/>
      <top style="medium"/>
      <bottom style="medium"/>
    </border>
    <border>
      <left style="medium"/>
      <right style="medium"/>
      <top style="thin"/>
      <bottom style="thin"/>
    </border>
    <border>
      <left>
        <color indexed="63"/>
      </left>
      <right style="thin"/>
      <top style="medium"/>
      <bottom style="medium"/>
    </border>
    <border>
      <left style="medium"/>
      <right style="thin"/>
      <top style="medium"/>
      <bottom style="thin"/>
    </border>
    <border>
      <left style="medium"/>
      <right style="thin"/>
      <top/>
      <bottom>
        <color indexed="63"/>
      </bottom>
    </border>
    <border>
      <left style="medium"/>
      <right style="thin"/>
      <top/>
      <bottom style="medium"/>
    </border>
    <border>
      <left style="medium"/>
      <right>
        <color indexed="63"/>
      </right>
      <top>
        <color indexed="63"/>
      </top>
      <bottom style="medium"/>
    </border>
    <border>
      <left>
        <color indexed="63"/>
      </left>
      <right style="medium"/>
      <top style="thin"/>
      <bottom>
        <color indexed="63"/>
      </bottom>
    </border>
    <border>
      <left style="thin"/>
      <right>
        <color indexed="63"/>
      </right>
      <top style="medium"/>
      <bottom style="medium"/>
    </border>
    <border>
      <left style="thin"/>
      <right style="thin"/>
      <top>
        <color indexed="63"/>
      </top>
      <bottom style="medium"/>
    </border>
    <border>
      <left style="medium"/>
      <right style="thin"/>
      <top style="thin"/>
      <bottom style="thin"/>
    </border>
    <border>
      <left style="thin"/>
      <right>
        <color indexed="63"/>
      </right>
      <top>
        <color indexed="63"/>
      </top>
      <bottom style="medium"/>
    </border>
    <border>
      <left style="medium"/>
      <right style="medium"/>
      <top>
        <color indexed="63"/>
      </top>
      <bottom>
        <color indexed="63"/>
      </bottom>
    </border>
    <border>
      <left>
        <color indexed="63"/>
      </left>
      <right>
        <color indexed="63"/>
      </right>
      <top style="medium"/>
      <bottom style="medium"/>
    </border>
    <border>
      <left>
        <color indexed="63"/>
      </left>
      <right style="thin"/>
      <top style="medium"/>
      <bottom>
        <color indexed="63"/>
      </bottom>
    </border>
    <border>
      <left style="thin"/>
      <right style="thin"/>
      <top/>
      <bottom/>
    </border>
  </borders>
  <cellStyleXfs count="10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5" borderId="0" applyNumberFormat="0" applyBorder="0" applyAlignment="0" applyProtection="0"/>
    <xf numFmtId="0" fontId="35" fillId="14" borderId="0" applyNumberFormat="0" applyBorder="0" applyAlignment="0" applyProtection="0"/>
    <xf numFmtId="0" fontId="35"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36" fillId="2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53" fillId="28" borderId="0" applyNumberFormat="0" applyBorder="0" applyAlignment="0" applyProtection="0"/>
    <xf numFmtId="0" fontId="53" fillId="29" borderId="0" applyNumberFormat="0" applyBorder="0" applyAlignment="0" applyProtection="0"/>
    <xf numFmtId="0" fontId="53" fillId="30" borderId="0" applyNumberFormat="0" applyBorder="0" applyAlignment="0" applyProtection="0"/>
    <xf numFmtId="0" fontId="53" fillId="31" borderId="0" applyNumberFormat="0" applyBorder="0" applyAlignment="0" applyProtection="0"/>
    <xf numFmtId="0" fontId="53" fillId="32" borderId="0" applyNumberFormat="0" applyBorder="0" applyAlignment="0" applyProtection="0"/>
    <xf numFmtId="0" fontId="53" fillId="33" borderId="0" applyNumberFormat="0" applyBorder="0" applyAlignment="0" applyProtection="0"/>
    <xf numFmtId="0" fontId="36" fillId="34" borderId="0" applyNumberFormat="0" applyBorder="0" applyAlignment="0" applyProtection="0"/>
    <xf numFmtId="0" fontId="36" fillId="35" borderId="0" applyNumberFormat="0" applyBorder="0" applyAlignment="0" applyProtection="0"/>
    <xf numFmtId="0" fontId="36" fillId="36"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37" borderId="0" applyNumberFormat="0" applyBorder="0" applyAlignment="0" applyProtection="0"/>
    <xf numFmtId="0" fontId="37" fillId="3" borderId="0" applyNumberFormat="0" applyBorder="0" applyAlignment="0" applyProtection="0"/>
    <xf numFmtId="0" fontId="0" fillId="38" borderId="1" applyNumberFormat="0" applyFont="0" applyAlignment="0" applyProtection="0"/>
    <xf numFmtId="0" fontId="38" fillId="39" borderId="2" applyNumberFormat="0" applyAlignment="0" applyProtection="0"/>
    <xf numFmtId="0" fontId="39" fillId="40" borderId="3" applyNumberFormat="0" applyAlignment="0" applyProtection="0"/>
    <xf numFmtId="0" fontId="54" fillId="41" borderId="0" applyNumberFormat="0" applyBorder="0" applyAlignment="0" applyProtection="0"/>
    <xf numFmtId="0" fontId="40" fillId="0" borderId="0" applyNumberFormat="0" applyFill="0" applyBorder="0" applyAlignment="0" applyProtection="0"/>
    <xf numFmtId="0" fontId="41" fillId="4" borderId="0" applyNumberFormat="0" applyBorder="0" applyAlignment="0" applyProtection="0"/>
    <xf numFmtId="0" fontId="42" fillId="0" borderId="4" applyNumberFormat="0" applyFill="0" applyAlignment="0" applyProtection="0"/>
    <xf numFmtId="0" fontId="43" fillId="0" borderId="5" applyNumberFormat="0" applyFill="0" applyAlignment="0" applyProtection="0"/>
    <xf numFmtId="0" fontId="44" fillId="0" borderId="6" applyNumberFormat="0" applyFill="0" applyAlignment="0" applyProtection="0"/>
    <xf numFmtId="0" fontId="44" fillId="0" borderId="0" applyNumberFormat="0" applyFill="0" applyBorder="0" applyAlignment="0" applyProtection="0"/>
    <xf numFmtId="0" fontId="7" fillId="0" borderId="0" applyNumberFormat="0" applyFill="0" applyBorder="0" applyAlignment="0" applyProtection="0"/>
    <xf numFmtId="0" fontId="45" fillId="7" borderId="2" applyNumberFormat="0" applyAlignment="0" applyProtection="0"/>
    <xf numFmtId="0" fontId="53" fillId="42" borderId="0" applyNumberFormat="0" applyBorder="0" applyAlignment="0" applyProtection="0"/>
    <xf numFmtId="0" fontId="53" fillId="43" borderId="0" applyNumberFormat="0" applyBorder="0" applyAlignment="0" applyProtection="0"/>
    <xf numFmtId="0" fontId="53" fillId="44" borderId="0" applyNumberFormat="0" applyBorder="0" applyAlignment="0" applyProtection="0"/>
    <xf numFmtId="0" fontId="53" fillId="45" borderId="0" applyNumberFormat="0" applyBorder="0" applyAlignment="0" applyProtection="0"/>
    <xf numFmtId="0" fontId="53" fillId="46" borderId="0" applyNumberFormat="0" applyBorder="0" applyAlignment="0" applyProtection="0"/>
    <xf numFmtId="0" fontId="53" fillId="47" borderId="0" applyNumberFormat="0" applyBorder="0" applyAlignment="0" applyProtection="0"/>
    <xf numFmtId="0" fontId="55" fillId="48" borderId="7" applyNumberFormat="0" applyAlignment="0" applyProtection="0"/>
    <xf numFmtId="0" fontId="56" fillId="48" borderId="8" applyNumberFormat="0" applyAlignment="0" applyProtection="0"/>
    <xf numFmtId="0" fontId="46" fillId="0" borderId="9" applyNumberFormat="0" applyFill="0" applyAlignment="0" applyProtection="0"/>
    <xf numFmtId="0" fontId="57" fillId="49" borderId="0" applyNumberFormat="0" applyBorder="0" applyAlignment="0" applyProtection="0"/>
    <xf numFmtId="0" fontId="58" fillId="0" borderId="0" applyNumberFormat="0" applyFill="0" applyBorder="0" applyAlignment="0" applyProtection="0"/>
    <xf numFmtId="0" fontId="59" fillId="0" borderId="10" applyNumberFormat="0" applyFill="0" applyAlignment="0" applyProtection="0"/>
    <xf numFmtId="0" fontId="60" fillId="0" borderId="11" applyNumberFormat="0" applyFill="0" applyAlignment="0" applyProtection="0"/>
    <xf numFmtId="0" fontId="61" fillId="0" borderId="12" applyNumberFormat="0" applyFill="0" applyAlignment="0" applyProtection="0"/>
    <xf numFmtId="0" fontId="61" fillId="0" borderId="0" applyNumberFormat="0" applyFill="0" applyBorder="0" applyAlignment="0" applyProtection="0"/>
    <xf numFmtId="0" fontId="47" fillId="50" borderId="0" applyNumberFormat="0" applyBorder="0" applyAlignment="0" applyProtection="0"/>
    <xf numFmtId="0" fontId="62" fillId="51" borderId="0" applyNumberFormat="0" applyBorder="0" applyAlignment="0" applyProtection="0"/>
    <xf numFmtId="0" fontId="0" fillId="0" borderId="0">
      <alignment/>
      <protection/>
    </xf>
    <xf numFmtId="0" fontId="0" fillId="52" borderId="13" applyNumberFormat="0" applyFont="0" applyAlignment="0" applyProtection="0"/>
    <xf numFmtId="0" fontId="48" fillId="39" borderId="14" applyNumberFormat="0" applyAlignment="0" applyProtection="0"/>
    <xf numFmtId="9" fontId="0" fillId="0" borderId="0" applyFont="0" applyFill="0" applyBorder="0" applyAlignment="0" applyProtection="0"/>
    <xf numFmtId="0" fontId="63" fillId="0" borderId="15" applyNumberFormat="0" applyFill="0" applyAlignment="0" applyProtection="0"/>
    <xf numFmtId="0" fontId="8" fillId="0" borderId="0" applyNumberFormat="0" applyFill="0" applyBorder="0" applyAlignment="0" applyProtection="0"/>
    <xf numFmtId="0" fontId="64" fillId="53" borderId="16" applyNumberFormat="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49" fillId="0" borderId="0" applyNumberFormat="0" applyFill="0" applyBorder="0" applyAlignment="0" applyProtection="0"/>
    <xf numFmtId="0" fontId="50" fillId="0" borderId="17" applyNumberFormat="0" applyFill="0" applyAlignment="0" applyProtection="0"/>
    <xf numFmtId="0" fontId="67" fillId="0" borderId="18" applyNumberFormat="0" applyFill="0" applyAlignment="0" applyProtection="0"/>
    <xf numFmtId="0" fontId="68" fillId="54" borderId="8" applyNumberFormat="0" applyAlignment="0" applyProtection="0"/>
    <xf numFmtId="192" fontId="0" fillId="0" borderId="0" applyFont="0" applyFill="0" applyBorder="0" applyAlignment="0" applyProtection="0"/>
    <xf numFmtId="190" fontId="0" fillId="0" borderId="0" applyFont="0" applyFill="0" applyBorder="0" applyAlignment="0" applyProtection="0"/>
    <xf numFmtId="0" fontId="51" fillId="0" borderId="0" applyNumberFormat="0" applyFill="0" applyBorder="0" applyAlignment="0" applyProtection="0"/>
    <xf numFmtId="193" fontId="0" fillId="0" borderId="0" applyFont="0" applyFill="0" applyBorder="0" applyAlignment="0" applyProtection="0"/>
    <xf numFmtId="191" fontId="0" fillId="0" borderId="0" applyFont="0" applyFill="0" applyBorder="0" applyAlignment="0" applyProtection="0"/>
  </cellStyleXfs>
  <cellXfs count="697">
    <xf numFmtId="0" fontId="0" fillId="0" borderId="0" xfId="0" applyAlignment="1">
      <alignment/>
    </xf>
    <xf numFmtId="0" fontId="3" fillId="0" borderId="0" xfId="0" applyFont="1" applyAlignment="1" applyProtection="1">
      <alignment/>
      <protection/>
    </xf>
    <xf numFmtId="0" fontId="0" fillId="0" borderId="0" xfId="0" applyAlignment="1" applyProtection="1">
      <alignment/>
      <protection/>
    </xf>
    <xf numFmtId="0" fontId="0" fillId="0" borderId="0" xfId="0" applyBorder="1" applyAlignment="1" applyProtection="1">
      <alignment/>
      <protection locked="0"/>
    </xf>
    <xf numFmtId="0" fontId="9" fillId="0" borderId="0" xfId="0" applyFont="1" applyBorder="1" applyAlignment="1" applyProtection="1">
      <alignment/>
      <protection locked="0"/>
    </xf>
    <xf numFmtId="0" fontId="0" fillId="0" borderId="19" xfId="0" applyBorder="1" applyAlignment="1" applyProtection="1">
      <alignment/>
      <protection/>
    </xf>
    <xf numFmtId="0" fontId="0" fillId="0" borderId="20" xfId="0" applyBorder="1" applyAlignment="1" applyProtection="1">
      <alignment/>
      <protection/>
    </xf>
    <xf numFmtId="0" fontId="0" fillId="0" borderId="21" xfId="0" applyBorder="1" applyAlignment="1" applyProtection="1">
      <alignment/>
      <protection/>
    </xf>
    <xf numFmtId="0" fontId="0" fillId="0" borderId="0" xfId="0" applyBorder="1" applyAlignment="1" applyProtection="1">
      <alignment/>
      <protection/>
    </xf>
    <xf numFmtId="0" fontId="3" fillId="0" borderId="21" xfId="0" applyFont="1" applyBorder="1" applyAlignment="1" applyProtection="1">
      <alignment/>
      <protection/>
    </xf>
    <xf numFmtId="0" fontId="3" fillId="0" borderId="0" xfId="0" applyFont="1" applyBorder="1" applyAlignment="1" applyProtection="1">
      <alignment/>
      <protection/>
    </xf>
    <xf numFmtId="0" fontId="0" fillId="0" borderId="0" xfId="0" applyFill="1" applyBorder="1" applyAlignment="1" applyProtection="1">
      <alignment/>
      <protection/>
    </xf>
    <xf numFmtId="0" fontId="0" fillId="0" borderId="22" xfId="0" applyBorder="1" applyAlignment="1" applyProtection="1">
      <alignment/>
      <protection/>
    </xf>
    <xf numFmtId="0" fontId="0" fillId="0" borderId="23" xfId="0" applyBorder="1" applyAlignment="1" applyProtection="1">
      <alignment/>
      <protection/>
    </xf>
    <xf numFmtId="0" fontId="3" fillId="0" borderId="23" xfId="0" applyFont="1" applyBorder="1" applyAlignment="1" applyProtection="1">
      <alignment/>
      <protection/>
    </xf>
    <xf numFmtId="0" fontId="11" fillId="0" borderId="21" xfId="0" applyFont="1" applyBorder="1" applyAlignment="1" applyProtection="1">
      <alignment horizontal="center"/>
      <protection/>
    </xf>
    <xf numFmtId="0" fontId="11" fillId="0" borderId="0" xfId="0" applyFont="1" applyBorder="1" applyAlignment="1" applyProtection="1">
      <alignment horizontal="center"/>
      <protection/>
    </xf>
    <xf numFmtId="0" fontId="0" fillId="0" borderId="24" xfId="0" applyBorder="1" applyAlignment="1" applyProtection="1">
      <alignment/>
      <protection/>
    </xf>
    <xf numFmtId="0" fontId="0" fillId="0" borderId="25" xfId="0" applyBorder="1" applyAlignment="1" applyProtection="1">
      <alignment/>
      <protection/>
    </xf>
    <xf numFmtId="0" fontId="2" fillId="0" borderId="0" xfId="0" applyFont="1" applyBorder="1" applyAlignment="1" applyProtection="1">
      <alignment horizontal="left"/>
      <protection/>
    </xf>
    <xf numFmtId="0" fontId="9" fillId="0" borderId="0" xfId="0" applyFont="1" applyBorder="1" applyAlignment="1" applyProtection="1">
      <alignment/>
      <protection/>
    </xf>
    <xf numFmtId="0" fontId="9" fillId="0" borderId="0" xfId="0" applyFont="1" applyBorder="1" applyAlignment="1" applyProtection="1">
      <alignment horizontal="left" wrapText="1"/>
      <protection/>
    </xf>
    <xf numFmtId="0" fontId="0" fillId="0" borderId="26" xfId="0" applyBorder="1" applyAlignment="1" applyProtection="1">
      <alignment/>
      <protection/>
    </xf>
    <xf numFmtId="0" fontId="3" fillId="55" borderId="0" xfId="0" applyFont="1" applyFill="1" applyAlignment="1" applyProtection="1">
      <alignment/>
      <protection/>
    </xf>
    <xf numFmtId="0" fontId="0" fillId="50" borderId="0" xfId="0" applyFill="1" applyBorder="1" applyAlignment="1" applyProtection="1">
      <alignment/>
      <protection/>
    </xf>
    <xf numFmtId="0" fontId="3" fillId="50" borderId="0" xfId="0" applyFont="1" applyFill="1" applyBorder="1" applyAlignment="1" applyProtection="1">
      <alignment/>
      <protection/>
    </xf>
    <xf numFmtId="0" fontId="11" fillId="0" borderId="23" xfId="0" applyFont="1" applyBorder="1" applyAlignment="1" applyProtection="1">
      <alignment horizontal="center"/>
      <protection/>
    </xf>
    <xf numFmtId="213" fontId="0" fillId="0" borderId="0" xfId="0" applyNumberFormat="1" applyBorder="1" applyAlignment="1" applyProtection="1">
      <alignment/>
      <protection/>
    </xf>
    <xf numFmtId="0" fontId="0" fillId="0" borderId="0" xfId="0" applyBorder="1" applyAlignment="1" applyProtection="1">
      <alignment horizontal="left" wrapText="1"/>
      <protection/>
    </xf>
    <xf numFmtId="0" fontId="0" fillId="0" borderId="0" xfId="0" applyBorder="1" applyAlignment="1" applyProtection="1">
      <alignment wrapText="1"/>
      <protection/>
    </xf>
    <xf numFmtId="0" fontId="10" fillId="0" borderId="0" xfId="0" applyFont="1" applyBorder="1" applyAlignment="1" applyProtection="1">
      <alignment/>
      <protection/>
    </xf>
    <xf numFmtId="0" fontId="2" fillId="0" borderId="27" xfId="0" applyFont="1" applyFill="1" applyBorder="1" applyAlignment="1" applyProtection="1">
      <alignment horizontal="left" vertical="top" wrapText="1"/>
      <protection/>
    </xf>
    <xf numFmtId="0" fontId="0" fillId="50" borderId="28" xfId="0" applyFill="1" applyBorder="1" applyAlignment="1" applyProtection="1">
      <alignment/>
      <protection/>
    </xf>
    <xf numFmtId="0" fontId="0" fillId="50" borderId="29" xfId="0" applyFill="1" applyBorder="1" applyAlignment="1" applyProtection="1">
      <alignment/>
      <protection/>
    </xf>
    <xf numFmtId="0" fontId="0" fillId="50" borderId="30" xfId="0" applyFill="1" applyBorder="1" applyAlignment="1" applyProtection="1">
      <alignment/>
      <protection/>
    </xf>
    <xf numFmtId="0" fontId="0" fillId="50" borderId="31" xfId="0" applyFill="1" applyBorder="1" applyAlignment="1" applyProtection="1">
      <alignment/>
      <protection/>
    </xf>
    <xf numFmtId="0" fontId="0" fillId="50" borderId="32" xfId="0" applyFill="1" applyBorder="1" applyAlignment="1" applyProtection="1">
      <alignment/>
      <protection/>
    </xf>
    <xf numFmtId="0" fontId="3" fillId="50" borderId="31" xfId="0" applyFont="1" applyFill="1" applyBorder="1" applyAlignment="1" applyProtection="1">
      <alignment/>
      <protection/>
    </xf>
    <xf numFmtId="0" fontId="3" fillId="50" borderId="32" xfId="0" applyFont="1" applyFill="1" applyBorder="1" applyAlignment="1" applyProtection="1">
      <alignment/>
      <protection/>
    </xf>
    <xf numFmtId="0" fontId="0" fillId="50" borderId="31" xfId="0" applyFill="1" applyBorder="1" applyAlignment="1" applyProtection="1">
      <alignment horizontal="center" vertical="center"/>
      <protection/>
    </xf>
    <xf numFmtId="0" fontId="3" fillId="50" borderId="0" xfId="0" applyFont="1" applyFill="1" applyBorder="1" applyAlignment="1" applyProtection="1">
      <alignment horizontal="center" vertical="justify"/>
      <protection/>
    </xf>
    <xf numFmtId="0" fontId="2" fillId="0" borderId="0" xfId="0" applyFont="1" applyFill="1" applyBorder="1" applyAlignment="1" applyProtection="1">
      <alignment horizontal="left" vertical="top" wrapText="1"/>
      <protection/>
    </xf>
    <xf numFmtId="0" fontId="3" fillId="0" borderId="0" xfId="0" applyFont="1" applyFill="1" applyAlignment="1" applyProtection="1">
      <alignment/>
      <protection/>
    </xf>
    <xf numFmtId="0" fontId="3" fillId="0" borderId="0" xfId="0" applyFont="1" applyFill="1" applyBorder="1" applyAlignment="1" applyProtection="1">
      <alignment horizontal="right"/>
      <protection/>
    </xf>
    <xf numFmtId="0" fontId="2" fillId="0" borderId="25" xfId="0" applyFont="1" applyFill="1" applyBorder="1" applyAlignment="1" applyProtection="1">
      <alignment horizontal="left" vertical="top" wrapText="1"/>
      <protection/>
    </xf>
    <xf numFmtId="0" fontId="3" fillId="50" borderId="0" xfId="0" applyFont="1" applyFill="1" applyBorder="1" applyAlignment="1" applyProtection="1">
      <alignment/>
      <protection/>
    </xf>
    <xf numFmtId="211" fontId="2" fillId="0" borderId="25" xfId="0" applyNumberFormat="1" applyFont="1" applyFill="1" applyBorder="1" applyAlignment="1" applyProtection="1">
      <alignment horizontal="right" vertical="top" wrapText="1"/>
      <protection/>
    </xf>
    <xf numFmtId="0" fontId="3" fillId="0" borderId="0" xfId="0" applyFont="1" applyBorder="1" applyAlignment="1" applyProtection="1">
      <alignment horizontal="left"/>
      <protection/>
    </xf>
    <xf numFmtId="0" fontId="1" fillId="56" borderId="27" xfId="0" applyFont="1" applyFill="1" applyBorder="1" applyAlignment="1" applyProtection="1">
      <alignment horizontal="left" vertical="top" wrapText="1"/>
      <protection/>
    </xf>
    <xf numFmtId="0" fontId="20" fillId="56" borderId="27" xfId="0" applyFont="1" applyFill="1" applyBorder="1" applyAlignment="1" applyProtection="1">
      <alignment horizontal="left" wrapText="1"/>
      <protection/>
    </xf>
    <xf numFmtId="0" fontId="1" fillId="57" borderId="20" xfId="0" applyFont="1" applyFill="1" applyBorder="1" applyAlignment="1" applyProtection="1">
      <alignment horizontal="center" wrapText="1"/>
      <protection/>
    </xf>
    <xf numFmtId="0" fontId="21" fillId="57" borderId="33" xfId="0" applyFont="1" applyFill="1" applyBorder="1" applyAlignment="1" applyProtection="1">
      <alignment horizontal="center" wrapText="1"/>
      <protection/>
    </xf>
    <xf numFmtId="0" fontId="1" fillId="57" borderId="25" xfId="0" applyFont="1" applyFill="1" applyBorder="1" applyAlignment="1" applyProtection="1">
      <alignment horizontal="center" wrapText="1"/>
      <protection/>
    </xf>
    <xf numFmtId="49" fontId="1" fillId="57" borderId="25" xfId="0" applyNumberFormat="1" applyFont="1" applyFill="1" applyBorder="1" applyAlignment="1" applyProtection="1">
      <alignment horizontal="center" wrapText="1"/>
      <protection/>
    </xf>
    <xf numFmtId="49" fontId="1" fillId="57" borderId="34" xfId="0" applyNumberFormat="1" applyFont="1" applyFill="1" applyBorder="1" applyAlignment="1" applyProtection="1">
      <alignment horizontal="center" wrapText="1"/>
      <protection/>
    </xf>
    <xf numFmtId="49" fontId="1" fillId="57" borderId="33" xfId="0" applyNumberFormat="1" applyFont="1" applyFill="1" applyBorder="1" applyAlignment="1" applyProtection="1">
      <alignment horizontal="center" wrapText="1"/>
      <protection/>
    </xf>
    <xf numFmtId="49" fontId="1" fillId="57" borderId="35" xfId="0" applyNumberFormat="1" applyFont="1" applyFill="1" applyBorder="1" applyAlignment="1" applyProtection="1">
      <alignment horizontal="center" wrapText="1"/>
      <protection/>
    </xf>
    <xf numFmtId="0" fontId="3" fillId="0" borderId="0" xfId="0" applyFont="1" applyFill="1" applyBorder="1" applyAlignment="1" applyProtection="1">
      <alignment/>
      <protection/>
    </xf>
    <xf numFmtId="49" fontId="5" fillId="0" borderId="0" xfId="0" applyNumberFormat="1" applyFont="1" applyFill="1" applyBorder="1" applyAlignment="1" applyProtection="1">
      <alignment horizontal="right" vertical="top" wrapText="1"/>
      <protection/>
    </xf>
    <xf numFmtId="200" fontId="5" fillId="0" borderId="27" xfId="0" applyNumberFormat="1" applyFont="1" applyFill="1" applyBorder="1" applyAlignment="1" applyProtection="1">
      <alignment vertical="top" wrapText="1"/>
      <protection/>
    </xf>
    <xf numFmtId="0" fontId="0" fillId="0" borderId="0" xfId="0" applyFill="1" applyAlignment="1" applyProtection="1">
      <alignment/>
      <protection/>
    </xf>
    <xf numFmtId="0" fontId="2" fillId="0" borderId="0" xfId="0" applyFont="1" applyFill="1" applyBorder="1" applyAlignment="1" applyProtection="1">
      <alignment horizontal="left" wrapText="1"/>
      <protection/>
    </xf>
    <xf numFmtId="3" fontId="2" fillId="0" borderId="0" xfId="0" applyNumberFormat="1" applyFont="1" applyFill="1" applyBorder="1" applyAlignment="1" applyProtection="1">
      <alignment/>
      <protection/>
    </xf>
    <xf numFmtId="0" fontId="4" fillId="0" borderId="0" xfId="0" applyFont="1" applyFill="1" applyBorder="1" applyAlignment="1" applyProtection="1">
      <alignment horizontal="left" wrapText="1"/>
      <protection/>
    </xf>
    <xf numFmtId="0" fontId="0" fillId="55" borderId="0" xfId="0" applyFill="1" applyAlignment="1" applyProtection="1">
      <alignment/>
      <protection/>
    </xf>
    <xf numFmtId="0" fontId="0" fillId="55" borderId="0" xfId="0" applyFill="1" applyAlignment="1" applyProtection="1">
      <alignment horizontal="left"/>
      <protection/>
    </xf>
    <xf numFmtId="0" fontId="14" fillId="55" borderId="0" xfId="0" applyFont="1" applyFill="1" applyAlignment="1" applyProtection="1">
      <alignment horizontal="left" wrapText="1"/>
      <protection/>
    </xf>
    <xf numFmtId="0" fontId="13" fillId="55" borderId="0" xfId="0" applyFont="1" applyFill="1" applyAlignment="1" applyProtection="1">
      <alignment horizontal="left" wrapText="1"/>
      <protection/>
    </xf>
    <xf numFmtId="0" fontId="2" fillId="55" borderId="0" xfId="0" applyFont="1" applyFill="1" applyBorder="1" applyAlignment="1" applyProtection="1">
      <alignment horizontal="left" wrapText="1"/>
      <protection/>
    </xf>
    <xf numFmtId="3" fontId="2" fillId="55" borderId="0" xfId="0" applyNumberFormat="1" applyFont="1" applyFill="1" applyBorder="1" applyAlignment="1" applyProtection="1">
      <alignment wrapText="1"/>
      <protection/>
    </xf>
    <xf numFmtId="3" fontId="5" fillId="55" borderId="0" xfId="0" applyNumberFormat="1" applyFont="1" applyFill="1" applyBorder="1" applyAlignment="1" applyProtection="1">
      <alignment/>
      <protection/>
    </xf>
    <xf numFmtId="49" fontId="0" fillId="50" borderId="0" xfId="0" applyNumberFormat="1" applyFill="1" applyBorder="1" applyAlignment="1" applyProtection="1">
      <alignment/>
      <protection/>
    </xf>
    <xf numFmtId="0" fontId="0" fillId="50" borderId="0" xfId="0" applyFont="1" applyFill="1" applyBorder="1" applyAlignment="1" applyProtection="1">
      <alignment/>
      <protection/>
    </xf>
    <xf numFmtId="49" fontId="0" fillId="50" borderId="0" xfId="0" applyNumberFormat="1" applyFill="1" applyBorder="1" applyAlignment="1" applyProtection="1">
      <alignment horizontal="left" vertical="justify"/>
      <protection/>
    </xf>
    <xf numFmtId="0" fontId="0" fillId="0" borderId="0" xfId="0" applyAlignment="1" applyProtection="1">
      <alignment/>
      <protection locked="0"/>
    </xf>
    <xf numFmtId="0" fontId="23" fillId="0" borderId="0" xfId="0" applyFont="1" applyBorder="1" applyAlignment="1" applyProtection="1">
      <alignment/>
      <protection locked="0"/>
    </xf>
    <xf numFmtId="0" fontId="10" fillId="0" borderId="0" xfId="0" applyFont="1" applyBorder="1" applyAlignment="1" applyProtection="1">
      <alignment/>
      <protection/>
    </xf>
    <xf numFmtId="0" fontId="10" fillId="0" borderId="23" xfId="0" applyFont="1" applyBorder="1" applyAlignment="1" applyProtection="1">
      <alignment/>
      <protection/>
    </xf>
    <xf numFmtId="0" fontId="3" fillId="50" borderId="31" xfId="0" applyFont="1" applyFill="1" applyBorder="1" applyAlignment="1">
      <alignment/>
    </xf>
    <xf numFmtId="0" fontId="3" fillId="50" borderId="36" xfId="0" applyFont="1" applyFill="1" applyBorder="1" applyAlignment="1">
      <alignment vertical="top"/>
    </xf>
    <xf numFmtId="0" fontId="3" fillId="50" borderId="31" xfId="0" applyFont="1" applyFill="1" applyBorder="1" applyAlignment="1">
      <alignment vertical="center"/>
    </xf>
    <xf numFmtId="0" fontId="3" fillId="50" borderId="31" xfId="0" applyFont="1" applyFill="1" applyBorder="1" applyAlignment="1">
      <alignment horizontal="left" wrapText="1" indent="1"/>
    </xf>
    <xf numFmtId="0" fontId="3" fillId="50" borderId="36" xfId="0" applyFont="1" applyFill="1" applyBorder="1" applyAlignment="1">
      <alignment horizontal="left" wrapText="1" indent="1"/>
    </xf>
    <xf numFmtId="0" fontId="0" fillId="50" borderId="37" xfId="0" applyFont="1" applyFill="1" applyBorder="1" applyAlignment="1">
      <alignment horizontal="left" vertical="top" wrapText="1"/>
    </xf>
    <xf numFmtId="1" fontId="5" fillId="55" borderId="34" xfId="0" applyNumberFormat="1" applyFont="1" applyFill="1" applyBorder="1" applyAlignment="1" applyProtection="1">
      <alignment horizontal="right" vertical="top" wrapText="1"/>
      <protection locked="0"/>
    </xf>
    <xf numFmtId="1" fontId="5" fillId="55" borderId="33" xfId="0" applyNumberFormat="1" applyFont="1" applyFill="1" applyBorder="1" applyAlignment="1" applyProtection="1">
      <alignment horizontal="right" vertical="top" wrapText="1"/>
      <protection locked="0"/>
    </xf>
    <xf numFmtId="9" fontId="5" fillId="55" borderId="34" xfId="0" applyNumberFormat="1" applyFont="1" applyFill="1" applyBorder="1" applyAlignment="1" applyProtection="1">
      <alignment horizontal="right" vertical="top" wrapText="1"/>
      <protection locked="0"/>
    </xf>
    <xf numFmtId="9" fontId="5" fillId="55" borderId="33" xfId="0" applyNumberFormat="1" applyFont="1" applyFill="1" applyBorder="1" applyAlignment="1" applyProtection="1">
      <alignment horizontal="right" vertical="top" wrapText="1"/>
      <protection locked="0"/>
    </xf>
    <xf numFmtId="211" fontId="5" fillId="55" borderId="34" xfId="0" applyNumberFormat="1" applyFont="1" applyFill="1" applyBorder="1" applyAlignment="1" applyProtection="1">
      <alignment horizontal="right" vertical="top" wrapText="1"/>
      <protection locked="0"/>
    </xf>
    <xf numFmtId="211" fontId="5" fillId="55" borderId="33" xfId="0" applyNumberFormat="1" applyFont="1" applyFill="1" applyBorder="1" applyAlignment="1" applyProtection="1">
      <alignment horizontal="right" vertical="top" wrapText="1"/>
      <protection locked="0"/>
    </xf>
    <xf numFmtId="211" fontId="2" fillId="55" borderId="34" xfId="0" applyNumberFormat="1" applyFont="1" applyFill="1" applyBorder="1" applyAlignment="1" applyProtection="1">
      <alignment horizontal="left" vertical="top" wrapText="1"/>
      <protection locked="0"/>
    </xf>
    <xf numFmtId="211" fontId="2" fillId="55" borderId="33" xfId="0" applyNumberFormat="1" applyFont="1" applyFill="1" applyBorder="1" applyAlignment="1" applyProtection="1">
      <alignment horizontal="left" vertical="top" wrapText="1"/>
      <protection locked="0"/>
    </xf>
    <xf numFmtId="0" fontId="1" fillId="56" borderId="38" xfId="0" applyFont="1" applyFill="1" applyBorder="1" applyAlignment="1" applyProtection="1">
      <alignment horizontal="left" vertical="top"/>
      <protection/>
    </xf>
    <xf numFmtId="0" fontId="1" fillId="56" borderId="39" xfId="0" applyFont="1" applyFill="1" applyBorder="1" applyAlignment="1" applyProtection="1">
      <alignment horizontal="left" vertical="top" wrapText="1"/>
      <protection/>
    </xf>
    <xf numFmtId="0" fontId="20" fillId="56" borderId="39" xfId="0" applyFont="1" applyFill="1" applyBorder="1" applyAlignment="1" applyProtection="1">
      <alignment horizontal="left" wrapText="1"/>
      <protection/>
    </xf>
    <xf numFmtId="0" fontId="20" fillId="56" borderId="40" xfId="0" applyFont="1" applyFill="1" applyBorder="1" applyAlignment="1" applyProtection="1">
      <alignment horizontal="left" wrapText="1"/>
      <protection/>
    </xf>
    <xf numFmtId="0" fontId="1" fillId="56" borderId="41" xfId="0" applyFont="1" applyFill="1" applyBorder="1" applyAlignment="1" applyProtection="1">
      <alignment horizontal="left" vertical="top"/>
      <protection/>
    </xf>
    <xf numFmtId="0" fontId="20" fillId="56" borderId="42" xfId="0" applyFont="1" applyFill="1" applyBorder="1" applyAlignment="1" applyProtection="1">
      <alignment horizontal="left" wrapText="1"/>
      <protection/>
    </xf>
    <xf numFmtId="0" fontId="1" fillId="57" borderId="43" xfId="0" applyFont="1" applyFill="1" applyBorder="1" applyAlignment="1" applyProtection="1">
      <alignment horizontal="center" wrapText="1"/>
      <protection/>
    </xf>
    <xf numFmtId="0" fontId="1" fillId="57" borderId="36" xfId="0" applyFont="1" applyFill="1" applyBorder="1" applyAlignment="1" applyProtection="1">
      <alignment horizontal="center" wrapText="1"/>
      <protection/>
    </xf>
    <xf numFmtId="49" fontId="1" fillId="57" borderId="44" xfId="0" applyNumberFormat="1" applyFont="1" applyFill="1" applyBorder="1" applyAlignment="1" applyProtection="1">
      <alignment horizontal="center" wrapText="1"/>
      <protection/>
    </xf>
    <xf numFmtId="0" fontId="2" fillId="0" borderId="31" xfId="0" applyFont="1" applyFill="1" applyBorder="1" applyAlignment="1" applyProtection="1">
      <alignment horizontal="left" vertical="top" wrapText="1"/>
      <protection/>
    </xf>
    <xf numFmtId="49" fontId="5" fillId="0" borderId="32" xfId="0" applyNumberFormat="1" applyFont="1" applyFill="1" applyBorder="1" applyAlignment="1" applyProtection="1">
      <alignment horizontal="right" vertical="top" wrapText="1"/>
      <protection/>
    </xf>
    <xf numFmtId="3" fontId="2" fillId="55" borderId="45" xfId="0" applyNumberFormat="1" applyFont="1" applyFill="1" applyBorder="1" applyAlignment="1" applyProtection="1">
      <alignment/>
      <protection locked="0"/>
    </xf>
    <xf numFmtId="3" fontId="2" fillId="55" borderId="46" xfId="0" applyNumberFormat="1" applyFont="1" applyFill="1" applyBorder="1" applyAlignment="1" applyProtection="1">
      <alignment/>
      <protection locked="0"/>
    </xf>
    <xf numFmtId="3" fontId="2" fillId="55" borderId="47" xfId="0" applyNumberFormat="1" applyFont="1" applyFill="1" applyBorder="1" applyAlignment="1" applyProtection="1">
      <alignment/>
      <protection locked="0"/>
    </xf>
    <xf numFmtId="1" fontId="5" fillId="55" borderId="44" xfId="0" applyNumberFormat="1" applyFont="1" applyFill="1" applyBorder="1" applyAlignment="1" applyProtection="1">
      <alignment horizontal="right" vertical="top" wrapText="1"/>
      <protection locked="0"/>
    </xf>
    <xf numFmtId="9" fontId="5" fillId="55" borderId="44" xfId="0" applyNumberFormat="1" applyFont="1" applyFill="1" applyBorder="1" applyAlignment="1" applyProtection="1">
      <alignment horizontal="right" vertical="top" wrapText="1"/>
      <protection locked="0"/>
    </xf>
    <xf numFmtId="211" fontId="5" fillId="55" borderId="44" xfId="0" applyNumberFormat="1" applyFont="1" applyFill="1" applyBorder="1" applyAlignment="1" applyProtection="1">
      <alignment horizontal="right" vertical="top" wrapText="1"/>
      <protection locked="0"/>
    </xf>
    <xf numFmtId="211" fontId="2" fillId="55" borderId="44" xfId="0" applyNumberFormat="1" applyFont="1" applyFill="1" applyBorder="1" applyAlignment="1" applyProtection="1">
      <alignment horizontal="left" vertical="top" wrapText="1"/>
      <protection locked="0"/>
    </xf>
    <xf numFmtId="0" fontId="0" fillId="55" borderId="31" xfId="0" applyFill="1" applyBorder="1" applyAlignment="1" applyProtection="1">
      <alignment/>
      <protection/>
    </xf>
    <xf numFmtId="0" fontId="0" fillId="55" borderId="0" xfId="0" applyFill="1" applyBorder="1" applyAlignment="1" applyProtection="1">
      <alignment/>
      <protection/>
    </xf>
    <xf numFmtId="0" fontId="0" fillId="55" borderId="32" xfId="0" applyFill="1" applyBorder="1" applyAlignment="1" applyProtection="1">
      <alignment/>
      <protection/>
    </xf>
    <xf numFmtId="0" fontId="3" fillId="55" borderId="31" xfId="0" applyFont="1" applyFill="1" applyBorder="1" applyAlignment="1" applyProtection="1">
      <alignment/>
      <protection/>
    </xf>
    <xf numFmtId="0" fontId="3" fillId="0" borderId="31" xfId="0" applyFont="1" applyFill="1" applyBorder="1" applyAlignment="1" applyProtection="1">
      <alignment/>
      <protection/>
    </xf>
    <xf numFmtId="0" fontId="3" fillId="0" borderId="32" xfId="0" applyFont="1" applyFill="1" applyBorder="1" applyAlignment="1" applyProtection="1">
      <alignment horizontal="right"/>
      <protection/>
    </xf>
    <xf numFmtId="211" fontId="2" fillId="0" borderId="48" xfId="0" applyNumberFormat="1" applyFont="1" applyFill="1" applyBorder="1" applyAlignment="1" applyProtection="1">
      <alignment horizontal="right" vertical="top" wrapText="1"/>
      <protection/>
    </xf>
    <xf numFmtId="0" fontId="1" fillId="57" borderId="34" xfId="0" applyFont="1" applyFill="1" applyBorder="1" applyAlignment="1" applyProtection="1">
      <alignment horizontal="center"/>
      <protection/>
    </xf>
    <xf numFmtId="0" fontId="4" fillId="55" borderId="0" xfId="0" applyFont="1" applyFill="1" applyBorder="1" applyAlignment="1" applyProtection="1">
      <alignment horizontal="left" vertical="top" wrapText="1"/>
      <protection locked="0"/>
    </xf>
    <xf numFmtId="0" fontId="4" fillId="55" borderId="0" xfId="0" applyFont="1" applyFill="1" applyBorder="1" applyAlignment="1" applyProtection="1">
      <alignment horizontal="left" wrapText="1"/>
      <protection locked="0"/>
    </xf>
    <xf numFmtId="0" fontId="4" fillId="0" borderId="0" xfId="0" applyFont="1" applyFill="1" applyBorder="1" applyAlignment="1" applyProtection="1">
      <alignment horizontal="left" vertical="top" wrapText="1"/>
      <protection locked="0"/>
    </xf>
    <xf numFmtId="200" fontId="5" fillId="0" borderId="0" xfId="0" applyNumberFormat="1" applyFont="1" applyFill="1" applyBorder="1" applyAlignment="1" applyProtection="1">
      <alignment vertical="top" wrapText="1"/>
      <protection/>
    </xf>
    <xf numFmtId="0" fontId="2" fillId="0" borderId="25" xfId="0" applyFont="1" applyFill="1" applyBorder="1" applyAlignment="1" applyProtection="1">
      <alignment horizontal="left" vertical="top" wrapText="1"/>
      <protection/>
    </xf>
    <xf numFmtId="200" fontId="5" fillId="0" borderId="25" xfId="0" applyNumberFormat="1" applyFont="1" applyFill="1" applyBorder="1" applyAlignment="1" applyProtection="1">
      <alignment vertical="top" wrapText="1"/>
      <protection/>
    </xf>
    <xf numFmtId="1" fontId="5" fillId="0" borderId="0" xfId="0" applyNumberFormat="1" applyFont="1" applyFill="1" applyBorder="1" applyAlignment="1" applyProtection="1">
      <alignment horizontal="right" vertical="top" wrapText="1"/>
      <protection locked="0"/>
    </xf>
    <xf numFmtId="9" fontId="5" fillId="0" borderId="0" xfId="0" applyNumberFormat="1" applyFont="1" applyFill="1" applyBorder="1" applyAlignment="1" applyProtection="1">
      <alignment horizontal="right" vertical="top" wrapText="1"/>
      <protection locked="0"/>
    </xf>
    <xf numFmtId="211" fontId="5" fillId="0" borderId="0" xfId="0" applyNumberFormat="1" applyFont="1" applyFill="1" applyBorder="1" applyAlignment="1" applyProtection="1">
      <alignment horizontal="right" vertical="top" wrapText="1"/>
      <protection locked="0"/>
    </xf>
    <xf numFmtId="211" fontId="2" fillId="0" borderId="0" xfId="0" applyNumberFormat="1" applyFont="1" applyFill="1" applyBorder="1" applyAlignment="1" applyProtection="1">
      <alignment horizontal="left" vertical="top" wrapText="1"/>
      <protection locked="0"/>
    </xf>
    <xf numFmtId="200" fontId="5" fillId="0" borderId="0" xfId="0" applyNumberFormat="1" applyFont="1" applyFill="1" applyBorder="1" applyAlignment="1" applyProtection="1">
      <alignment vertical="top" wrapText="1"/>
      <protection locked="0"/>
    </xf>
    <xf numFmtId="3" fontId="2" fillId="0" borderId="0" xfId="0" applyNumberFormat="1" applyFont="1" applyFill="1" applyBorder="1" applyAlignment="1" applyProtection="1">
      <alignment/>
      <protection locked="0"/>
    </xf>
    <xf numFmtId="0" fontId="3" fillId="0" borderId="0" xfId="0" applyFont="1" applyFill="1" applyBorder="1" applyAlignment="1" applyProtection="1">
      <alignment horizontal="left"/>
      <protection/>
    </xf>
    <xf numFmtId="0" fontId="20" fillId="56" borderId="49" xfId="0" applyFont="1" applyFill="1" applyBorder="1" applyAlignment="1" applyProtection="1">
      <alignment horizontal="left" wrapText="1"/>
      <protection/>
    </xf>
    <xf numFmtId="200" fontId="12" fillId="50" borderId="50" xfId="0" applyNumberFormat="1" applyFont="1" applyFill="1" applyBorder="1" applyAlignment="1" applyProtection="1">
      <alignment vertical="center" wrapText="1"/>
      <protection/>
    </xf>
    <xf numFmtId="200" fontId="27" fillId="55" borderId="50" xfId="0" applyNumberFormat="1" applyFont="1" applyFill="1" applyBorder="1" applyAlignment="1" applyProtection="1">
      <alignment vertical="top" wrapText="1"/>
      <protection locked="0"/>
    </xf>
    <xf numFmtId="200" fontId="27" fillId="55" borderId="51" xfId="0" applyNumberFormat="1" applyFont="1" applyFill="1" applyBorder="1" applyAlignment="1" applyProtection="1">
      <alignment vertical="top" wrapText="1"/>
      <protection locked="0"/>
    </xf>
    <xf numFmtId="0" fontId="3" fillId="0" borderId="28" xfId="0" applyFont="1" applyBorder="1" applyAlignment="1" applyProtection="1">
      <alignment/>
      <protection/>
    </xf>
    <xf numFmtId="0" fontId="0" fillId="0" borderId="29" xfId="0" applyBorder="1" applyAlignment="1" applyProtection="1">
      <alignment/>
      <protection/>
    </xf>
    <xf numFmtId="0" fontId="0" fillId="0" borderId="30" xfId="0" applyBorder="1" applyAlignment="1" applyProtection="1">
      <alignment/>
      <protection/>
    </xf>
    <xf numFmtId="0" fontId="3" fillId="0" borderId="31" xfId="0" applyFont="1" applyBorder="1" applyAlignment="1" applyProtection="1">
      <alignment/>
      <protection/>
    </xf>
    <xf numFmtId="0" fontId="3" fillId="0" borderId="32" xfId="0" applyFont="1" applyBorder="1" applyAlignment="1" applyProtection="1">
      <alignment horizontal="left"/>
      <protection/>
    </xf>
    <xf numFmtId="0" fontId="20" fillId="0" borderId="30" xfId="0" applyFont="1" applyFill="1" applyBorder="1" applyAlignment="1" applyProtection="1">
      <alignment horizontal="left" wrapText="1"/>
      <protection/>
    </xf>
    <xf numFmtId="0" fontId="4" fillId="0" borderId="32" xfId="0" applyFont="1" applyFill="1" applyBorder="1" applyAlignment="1" applyProtection="1">
      <alignment horizontal="left" wrapText="1"/>
      <protection locked="0"/>
    </xf>
    <xf numFmtId="0" fontId="4" fillId="0" borderId="32" xfId="0" applyFont="1" applyFill="1" applyBorder="1" applyAlignment="1" applyProtection="1">
      <alignment horizontal="left" vertical="top" wrapText="1"/>
      <protection locked="0"/>
    </xf>
    <xf numFmtId="0" fontId="4" fillId="0" borderId="32" xfId="0" applyFont="1" applyFill="1" applyBorder="1" applyAlignment="1" applyProtection="1">
      <alignment horizontal="left" vertical="top" wrapText="1"/>
      <protection/>
    </xf>
    <xf numFmtId="0" fontId="20" fillId="0" borderId="32" xfId="0" applyFont="1" applyFill="1" applyBorder="1" applyAlignment="1" applyProtection="1">
      <alignment horizontal="left" wrapText="1"/>
      <protection/>
    </xf>
    <xf numFmtId="0" fontId="1" fillId="0" borderId="32" xfId="0" applyFont="1" applyFill="1" applyBorder="1" applyAlignment="1" applyProtection="1">
      <alignment horizontal="center" wrapText="1"/>
      <protection/>
    </xf>
    <xf numFmtId="49" fontId="1" fillId="0" borderId="32" xfId="0" applyNumberFormat="1" applyFont="1" applyFill="1" applyBorder="1" applyAlignment="1" applyProtection="1">
      <alignment horizontal="center" wrapText="1"/>
      <protection/>
    </xf>
    <xf numFmtId="49" fontId="2" fillId="0" borderId="32" xfId="0" applyNumberFormat="1" applyFont="1" applyFill="1" applyBorder="1" applyAlignment="1" applyProtection="1">
      <alignment horizontal="left" vertical="top" wrapText="1"/>
      <protection locked="0"/>
    </xf>
    <xf numFmtId="200" fontId="5" fillId="0" borderId="32" xfId="0" applyNumberFormat="1" applyFont="1" applyFill="1" applyBorder="1" applyAlignment="1" applyProtection="1">
      <alignment vertical="top" wrapText="1"/>
      <protection/>
    </xf>
    <xf numFmtId="200" fontId="12" fillId="0" borderId="32" xfId="0" applyNumberFormat="1" applyFont="1" applyFill="1" applyBorder="1" applyAlignment="1" applyProtection="1">
      <alignment vertical="center" wrapText="1"/>
      <protection/>
    </xf>
    <xf numFmtId="200" fontId="5" fillId="0" borderId="32" xfId="0" applyNumberFormat="1" applyFont="1" applyFill="1" applyBorder="1" applyAlignment="1" applyProtection="1">
      <alignment vertical="top" wrapText="1"/>
      <protection locked="0"/>
    </xf>
    <xf numFmtId="3" fontId="2" fillId="0" borderId="52" xfId="0" applyNumberFormat="1" applyFont="1" applyFill="1" applyBorder="1" applyAlignment="1" applyProtection="1">
      <alignment/>
      <protection locked="0"/>
    </xf>
    <xf numFmtId="49" fontId="1" fillId="57" borderId="42" xfId="0" applyNumberFormat="1" applyFont="1" applyFill="1" applyBorder="1" applyAlignment="1" applyProtection="1">
      <alignment horizontal="center" wrapText="1"/>
      <protection/>
    </xf>
    <xf numFmtId="0" fontId="15" fillId="0" borderId="0" xfId="0" applyFont="1" applyFill="1" applyBorder="1" applyAlignment="1" applyProtection="1">
      <alignment horizontal="left" wrapText="1"/>
      <protection/>
    </xf>
    <xf numFmtId="200" fontId="15" fillId="0" borderId="0" xfId="0" applyNumberFormat="1" applyFont="1" applyFill="1" applyBorder="1" applyAlignment="1" applyProtection="1">
      <alignment vertical="top" wrapText="1"/>
      <protection/>
    </xf>
    <xf numFmtId="200" fontId="15" fillId="0" borderId="32" xfId="0" applyNumberFormat="1" applyFont="1" applyFill="1" applyBorder="1" applyAlignment="1" applyProtection="1">
      <alignment vertical="top" wrapText="1"/>
      <protection/>
    </xf>
    <xf numFmtId="0" fontId="1" fillId="57" borderId="53" xfId="0" applyFont="1" applyFill="1" applyBorder="1" applyAlignment="1" applyProtection="1">
      <alignment horizontal="center"/>
      <protection/>
    </xf>
    <xf numFmtId="0" fontId="2" fillId="55" borderId="0" xfId="0" applyFont="1" applyFill="1" applyBorder="1" applyAlignment="1" applyProtection="1">
      <alignment horizontal="left" vertical="top" wrapText="1"/>
      <protection/>
    </xf>
    <xf numFmtId="211" fontId="2" fillId="55" borderId="0" xfId="0" applyNumberFormat="1" applyFont="1" applyFill="1" applyBorder="1" applyAlignment="1" applyProtection="1">
      <alignment horizontal="right" vertical="top" wrapText="1"/>
      <protection/>
    </xf>
    <xf numFmtId="211" fontId="2" fillId="55" borderId="32" xfId="0" applyNumberFormat="1" applyFont="1" applyFill="1" applyBorder="1" applyAlignment="1" applyProtection="1">
      <alignment horizontal="right" vertical="top" wrapText="1"/>
      <protection/>
    </xf>
    <xf numFmtId="0" fontId="2" fillId="0" borderId="0" xfId="0" applyFont="1" applyFill="1" applyBorder="1" applyAlignment="1" applyProtection="1">
      <alignment horizontal="left" vertical="top" wrapText="1"/>
      <protection/>
    </xf>
    <xf numFmtId="0" fontId="3" fillId="55" borderId="0" xfId="0" applyFont="1" applyFill="1" applyAlignment="1" applyProtection="1">
      <alignment/>
      <protection/>
    </xf>
    <xf numFmtId="0" fontId="3" fillId="50" borderId="0" xfId="0" applyFont="1" applyFill="1" applyBorder="1" applyAlignment="1">
      <alignment horizontal="left" indent="1"/>
    </xf>
    <xf numFmtId="0" fontId="3" fillId="50" borderId="25" xfId="0" applyFont="1" applyFill="1" applyBorder="1" applyAlignment="1">
      <alignment horizontal="left" vertical="top" indent="1"/>
    </xf>
    <xf numFmtId="0" fontId="3" fillId="50" borderId="0" xfId="0" applyFont="1" applyFill="1" applyBorder="1" applyAlignment="1">
      <alignment vertical="center"/>
    </xf>
    <xf numFmtId="0" fontId="3" fillId="50" borderId="0" xfId="0" applyFont="1" applyFill="1" applyBorder="1" applyAlignment="1">
      <alignment horizontal="left" vertical="top" wrapText="1" indent="1"/>
    </xf>
    <xf numFmtId="0" fontId="3" fillId="50" borderId="25" xfId="0" applyFont="1" applyFill="1" applyBorder="1" applyAlignment="1">
      <alignment horizontal="left" vertical="top" wrapText="1" indent="1"/>
    </xf>
    <xf numFmtId="0" fontId="0" fillId="0" borderId="0" xfId="0" applyFont="1" applyBorder="1" applyAlignment="1" applyProtection="1">
      <alignment/>
      <protection/>
    </xf>
    <xf numFmtId="0" fontId="0" fillId="0" borderId="25" xfId="0" applyFont="1" applyBorder="1" applyAlignment="1" applyProtection="1">
      <alignment/>
      <protection/>
    </xf>
    <xf numFmtId="0" fontId="0" fillId="0" borderId="0" xfId="0" applyFont="1" applyAlignment="1" applyProtection="1">
      <alignment/>
      <protection locked="0"/>
    </xf>
    <xf numFmtId="0" fontId="0" fillId="0" borderId="0" xfId="87" applyBorder="1" applyProtection="1">
      <alignment/>
      <protection/>
    </xf>
    <xf numFmtId="0" fontId="0" fillId="0" borderId="23" xfId="87" applyBorder="1" applyProtection="1">
      <alignment/>
      <protection/>
    </xf>
    <xf numFmtId="0" fontId="0" fillId="0" borderId="0" xfId="87" applyProtection="1">
      <alignment/>
      <protection locked="0"/>
    </xf>
    <xf numFmtId="0" fontId="3" fillId="0" borderId="0" xfId="87" applyFont="1" applyBorder="1" applyProtection="1">
      <alignment/>
      <protection/>
    </xf>
    <xf numFmtId="0" fontId="3" fillId="55" borderId="0" xfId="87" applyFont="1" applyFill="1" applyBorder="1" applyProtection="1">
      <alignment/>
      <protection/>
    </xf>
    <xf numFmtId="0" fontId="0" fillId="55" borderId="0" xfId="87" applyFill="1" applyBorder="1" applyProtection="1">
      <alignment/>
      <protection/>
    </xf>
    <xf numFmtId="0" fontId="0" fillId="0" borderId="0" xfId="87" applyFont="1" applyBorder="1" applyProtection="1">
      <alignment/>
      <protection/>
    </xf>
    <xf numFmtId="0" fontId="0" fillId="55" borderId="0" xfId="87" applyFont="1" applyFill="1" applyBorder="1" applyProtection="1">
      <alignment/>
      <protection/>
    </xf>
    <xf numFmtId="0" fontId="0" fillId="0" borderId="0" xfId="87" applyFont="1" applyFill="1" applyBorder="1" applyProtection="1">
      <alignment/>
      <protection/>
    </xf>
    <xf numFmtId="0" fontId="0" fillId="55" borderId="0" xfId="87" applyFill="1" applyBorder="1" applyProtection="1">
      <alignment/>
      <protection locked="0"/>
    </xf>
    <xf numFmtId="0" fontId="16" fillId="0" borderId="0" xfId="87" applyFont="1" applyFill="1" applyBorder="1" applyProtection="1">
      <alignment/>
      <protection/>
    </xf>
    <xf numFmtId="0" fontId="0" fillId="0" borderId="33" xfId="87" applyFont="1" applyBorder="1" applyAlignment="1" applyProtection="1">
      <alignment vertical="top" wrapText="1"/>
      <protection locked="0"/>
    </xf>
    <xf numFmtId="0" fontId="6" fillId="0" borderId="33" xfId="87" applyFont="1" applyBorder="1" applyAlignment="1">
      <alignment vertical="top" wrapText="1"/>
      <protection/>
    </xf>
    <xf numFmtId="0" fontId="0" fillId="55" borderId="0" xfId="87" applyFont="1" applyFill="1" applyBorder="1" applyAlignment="1" applyProtection="1">
      <alignment vertical="top"/>
      <protection locked="0"/>
    </xf>
    <xf numFmtId="0" fontId="0" fillId="0" borderId="33" xfId="0" applyFont="1" applyBorder="1" applyAlignment="1" applyProtection="1">
      <alignment vertical="top"/>
      <protection locked="0"/>
    </xf>
    <xf numFmtId="0" fontId="0" fillId="0" borderId="35" xfId="0" applyFont="1" applyBorder="1" applyAlignment="1">
      <alignment vertical="top" wrapText="1"/>
    </xf>
    <xf numFmtId="0" fontId="0" fillId="0" borderId="54" xfId="0" applyFont="1" applyBorder="1" applyAlignment="1" applyProtection="1">
      <alignment vertical="top"/>
      <protection locked="0"/>
    </xf>
    <xf numFmtId="0" fontId="0" fillId="0" borderId="26" xfId="0" applyFont="1" applyBorder="1" applyAlignment="1">
      <alignment vertical="top" wrapText="1"/>
    </xf>
    <xf numFmtId="0" fontId="0" fillId="0" borderId="33" xfId="87" applyFont="1" applyBorder="1" applyAlignment="1" applyProtection="1">
      <alignment vertical="top"/>
      <protection locked="0"/>
    </xf>
    <xf numFmtId="49" fontId="1" fillId="55" borderId="55" xfId="0" applyNumberFormat="1" applyFont="1" applyFill="1" applyBorder="1" applyAlignment="1" applyProtection="1">
      <alignment horizontal="center" wrapText="1"/>
      <protection/>
    </xf>
    <xf numFmtId="49" fontId="1" fillId="55" borderId="19" xfId="0" applyNumberFormat="1" applyFont="1" applyFill="1" applyBorder="1" applyAlignment="1" applyProtection="1">
      <alignment horizontal="center" wrapText="1"/>
      <protection/>
    </xf>
    <xf numFmtId="49" fontId="1" fillId="55" borderId="22" xfId="0" applyNumberFormat="1" applyFont="1" applyFill="1" applyBorder="1" applyAlignment="1" applyProtection="1">
      <alignment horizontal="center" wrapText="1"/>
      <protection/>
    </xf>
    <xf numFmtId="49" fontId="1" fillId="55" borderId="56" xfId="0" applyNumberFormat="1" applyFont="1" applyFill="1" applyBorder="1" applyAlignment="1" applyProtection="1">
      <alignment horizontal="center" wrapText="1"/>
      <protection/>
    </xf>
    <xf numFmtId="0" fontId="15" fillId="50" borderId="0" xfId="0" applyFont="1" applyFill="1" applyBorder="1" applyAlignment="1" applyProtection="1">
      <alignment horizontal="left" wrapText="1"/>
      <protection/>
    </xf>
    <xf numFmtId="0" fontId="1" fillId="50" borderId="0" xfId="0" applyFont="1" applyFill="1" applyBorder="1" applyAlignment="1" applyProtection="1">
      <alignment horizontal="left" wrapText="1"/>
      <protection/>
    </xf>
    <xf numFmtId="0" fontId="2" fillId="50" borderId="0" xfId="0" applyFont="1" applyFill="1" applyBorder="1" applyAlignment="1" applyProtection="1">
      <alignment horizontal="left" vertical="top" wrapText="1"/>
      <protection/>
    </xf>
    <xf numFmtId="0" fontId="2" fillId="50" borderId="27" xfId="0" applyFont="1" applyFill="1" applyBorder="1" applyAlignment="1" applyProtection="1">
      <alignment horizontal="left" vertical="top" wrapText="1"/>
      <protection/>
    </xf>
    <xf numFmtId="0" fontId="2" fillId="50" borderId="35" xfId="0" applyFont="1" applyFill="1" applyBorder="1" applyAlignment="1" applyProtection="1">
      <alignment horizontal="left" vertical="top" wrapText="1"/>
      <protection/>
    </xf>
    <xf numFmtId="0" fontId="6" fillId="55" borderId="0" xfId="87" applyFont="1" applyFill="1" applyBorder="1" applyAlignment="1">
      <alignment vertical="top" wrapText="1"/>
      <protection/>
    </xf>
    <xf numFmtId="0" fontId="0" fillId="0" borderId="0" xfId="0" applyFill="1" applyAlignment="1" applyProtection="1">
      <alignment/>
      <protection locked="0"/>
    </xf>
    <xf numFmtId="0" fontId="3" fillId="0" borderId="0" xfId="0" applyFont="1" applyAlignment="1" applyProtection="1">
      <alignment/>
      <protection locked="0"/>
    </xf>
    <xf numFmtId="0" fontId="0" fillId="55" borderId="0" xfId="0" applyFill="1" applyAlignment="1" applyProtection="1">
      <alignment/>
      <protection locked="0"/>
    </xf>
    <xf numFmtId="0" fontId="3" fillId="0" borderId="35" xfId="0" applyFont="1" applyFill="1" applyBorder="1" applyAlignment="1" applyProtection="1">
      <alignment/>
      <protection locked="0"/>
    </xf>
    <xf numFmtId="0" fontId="3" fillId="0" borderId="0" xfId="0" applyFont="1" applyFill="1" applyBorder="1" applyAlignment="1" applyProtection="1">
      <alignment horizontal="right" wrapText="1"/>
      <protection locked="0"/>
    </xf>
    <xf numFmtId="0" fontId="0" fillId="0" borderId="0" xfId="0" applyFill="1" applyBorder="1" applyAlignment="1" applyProtection="1">
      <alignment/>
      <protection locked="0"/>
    </xf>
    <xf numFmtId="205" fontId="12" fillId="0" borderId="0" xfId="0" applyNumberFormat="1" applyFont="1" applyFill="1" applyBorder="1" applyAlignment="1" applyProtection="1">
      <alignment horizontal="right" vertical="top" wrapText="1"/>
      <protection locked="0"/>
    </xf>
    <xf numFmtId="3" fontId="12" fillId="0" borderId="0" xfId="0" applyNumberFormat="1" applyFont="1" applyFill="1" applyBorder="1" applyAlignment="1" applyProtection="1">
      <alignment horizontal="right" vertical="top" wrapText="1"/>
      <protection locked="0"/>
    </xf>
    <xf numFmtId="0" fontId="2" fillId="0" borderId="23" xfId="0" applyFont="1" applyFill="1" applyBorder="1" applyAlignment="1" applyProtection="1">
      <alignment horizontal="left" wrapText="1"/>
      <protection locked="0"/>
    </xf>
    <xf numFmtId="3" fontId="12" fillId="50" borderId="57" xfId="0" applyNumberFormat="1" applyFont="1" applyFill="1" applyBorder="1" applyAlignment="1" applyProtection="1">
      <alignment horizontal="right" vertical="top" wrapText="1"/>
      <protection locked="0"/>
    </xf>
    <xf numFmtId="0" fontId="27" fillId="0" borderId="58" xfId="0" applyFont="1" applyFill="1" applyBorder="1" applyAlignment="1" applyProtection="1">
      <alignment horizontal="left" wrapText="1"/>
      <protection locked="0"/>
    </xf>
    <xf numFmtId="3" fontId="12" fillId="58" borderId="23" xfId="0" applyNumberFormat="1" applyFont="1" applyFill="1" applyBorder="1" applyAlignment="1" applyProtection="1">
      <alignment horizontal="right" vertical="top" wrapText="1"/>
      <protection locked="0"/>
    </xf>
    <xf numFmtId="0" fontId="27" fillId="55" borderId="59" xfId="0" applyFont="1" applyFill="1" applyBorder="1" applyAlignment="1" applyProtection="1">
      <alignment vertical="top" wrapText="1"/>
      <protection locked="0"/>
    </xf>
    <xf numFmtId="0" fontId="27" fillId="55" borderId="60" xfId="0" applyFont="1" applyFill="1" applyBorder="1" applyAlignment="1" applyProtection="1">
      <alignment vertical="top" wrapText="1"/>
      <protection locked="0"/>
    </xf>
    <xf numFmtId="3" fontId="12" fillId="58" borderId="61" xfId="0" applyNumberFormat="1" applyFont="1" applyFill="1" applyBorder="1" applyAlignment="1" applyProtection="1">
      <alignment horizontal="right" vertical="top" wrapText="1"/>
      <protection locked="0"/>
    </xf>
    <xf numFmtId="0" fontId="27" fillId="0" borderId="62" xfId="0" applyFont="1" applyFill="1" applyBorder="1" applyAlignment="1" applyProtection="1">
      <alignment horizontal="left" wrapText="1"/>
      <protection locked="0"/>
    </xf>
    <xf numFmtId="0" fontId="3" fillId="0" borderId="0" xfId="0" applyFont="1" applyFill="1" applyBorder="1" applyAlignment="1" applyProtection="1">
      <alignment/>
      <protection locked="0"/>
    </xf>
    <xf numFmtId="3" fontId="5" fillId="0" borderId="58" xfId="0" applyNumberFormat="1" applyFont="1" applyFill="1" applyBorder="1" applyAlignment="1" applyProtection="1">
      <alignment horizontal="right" vertical="top" wrapText="1"/>
      <protection locked="0"/>
    </xf>
    <xf numFmtId="0" fontId="27" fillId="0" borderId="63" xfId="0" applyFont="1" applyFill="1" applyBorder="1" applyAlignment="1" applyProtection="1">
      <alignment horizontal="left" wrapText="1"/>
      <protection locked="0"/>
    </xf>
    <xf numFmtId="3" fontId="5" fillId="0" borderId="62" xfId="0" applyNumberFormat="1" applyFont="1" applyFill="1" applyBorder="1" applyAlignment="1" applyProtection="1">
      <alignment horizontal="right" vertical="top" wrapText="1"/>
      <protection locked="0"/>
    </xf>
    <xf numFmtId="0" fontId="27" fillId="0" borderId="64" xfId="0" applyFont="1" applyFill="1" applyBorder="1" applyAlignment="1" applyProtection="1">
      <alignment horizontal="left" wrapText="1"/>
      <protection locked="0"/>
    </xf>
    <xf numFmtId="0" fontId="27" fillId="0" borderId="50" xfId="0" applyFont="1" applyFill="1" applyBorder="1" applyAlignment="1" applyProtection="1">
      <alignment horizontal="left" wrapText="1"/>
      <protection locked="0"/>
    </xf>
    <xf numFmtId="0" fontId="27" fillId="0" borderId="65" xfId="0" applyFont="1" applyFill="1" applyBorder="1" applyAlignment="1" applyProtection="1">
      <alignment horizontal="left" wrapText="1"/>
      <protection locked="0"/>
    </xf>
    <xf numFmtId="0" fontId="27" fillId="55" borderId="66" xfId="0" applyFont="1" applyFill="1" applyBorder="1" applyAlignment="1" applyProtection="1">
      <alignment vertical="top" wrapText="1"/>
      <protection locked="0"/>
    </xf>
    <xf numFmtId="211" fontId="0" fillId="0" borderId="0" xfId="0" applyNumberFormat="1" applyFill="1" applyBorder="1" applyAlignment="1" applyProtection="1">
      <alignment/>
      <protection locked="0"/>
    </xf>
    <xf numFmtId="0" fontId="13" fillId="0" borderId="0" xfId="0" applyFont="1" applyAlignment="1" applyProtection="1">
      <alignment/>
      <protection locked="0"/>
    </xf>
    <xf numFmtId="0" fontId="13" fillId="0" borderId="0" xfId="0" applyFont="1" applyFill="1" applyAlignment="1" applyProtection="1">
      <alignment/>
      <protection locked="0"/>
    </xf>
    <xf numFmtId="3" fontId="5" fillId="0" borderId="56" xfId="0" applyNumberFormat="1" applyFont="1" applyFill="1" applyBorder="1" applyAlignment="1" applyProtection="1">
      <alignment horizontal="right" vertical="top" wrapText="1"/>
      <protection locked="0"/>
    </xf>
    <xf numFmtId="0" fontId="2" fillId="39" borderId="26" xfId="0" applyFont="1" applyFill="1" applyBorder="1" applyAlignment="1" applyProtection="1">
      <alignment horizontal="right" vertical="top" wrapText="1"/>
      <protection/>
    </xf>
    <xf numFmtId="0" fontId="2" fillId="39" borderId="35" xfId="0" applyFont="1" applyFill="1" applyBorder="1" applyAlignment="1" applyProtection="1">
      <alignment horizontal="right" vertical="top" wrapText="1"/>
      <protection/>
    </xf>
    <xf numFmtId="0" fontId="1" fillId="56" borderId="39" xfId="0" applyFont="1" applyFill="1" applyBorder="1" applyAlignment="1" applyProtection="1">
      <alignment horizontal="left" vertical="top"/>
      <protection/>
    </xf>
    <xf numFmtId="0" fontId="1" fillId="56" borderId="27" xfId="0" applyFont="1" applyFill="1" applyBorder="1" applyAlignment="1" applyProtection="1">
      <alignment horizontal="left" vertical="top"/>
      <protection/>
    </xf>
    <xf numFmtId="0" fontId="2" fillId="0" borderId="27" xfId="0" applyFont="1" applyFill="1" applyBorder="1" applyAlignment="1" applyProtection="1">
      <alignment horizontal="right" wrapText="1"/>
      <protection/>
    </xf>
    <xf numFmtId="0" fontId="2" fillId="39" borderId="25" xfId="0" applyFont="1" applyFill="1" applyBorder="1" applyAlignment="1" applyProtection="1">
      <alignment horizontal="left" wrapText="1" indent="1"/>
      <protection/>
    </xf>
    <xf numFmtId="0" fontId="2" fillId="39" borderId="46" xfId="0" applyFont="1" applyFill="1" applyBorder="1" applyAlignment="1" applyProtection="1">
      <alignment horizontal="left" wrapText="1" indent="1"/>
      <protection/>
    </xf>
    <xf numFmtId="0" fontId="2" fillId="0" borderId="0" xfId="0" applyFont="1" applyFill="1" applyBorder="1" applyAlignment="1" applyProtection="1">
      <alignment horizontal="right" wrapText="1"/>
      <protection/>
    </xf>
    <xf numFmtId="3" fontId="12" fillId="50" borderId="25" xfId="0" applyNumberFormat="1" applyFont="1" applyFill="1" applyBorder="1" applyAlignment="1" applyProtection="1">
      <alignment vertical="center" wrapText="1"/>
      <protection/>
    </xf>
    <xf numFmtId="3" fontId="5" fillId="55" borderId="25" xfId="0" applyNumberFormat="1" applyFont="1" applyFill="1" applyBorder="1" applyAlignment="1" applyProtection="1">
      <alignment vertical="top" wrapText="1"/>
      <protection locked="0"/>
    </xf>
    <xf numFmtId="3" fontId="5" fillId="55" borderId="27" xfId="0" applyNumberFormat="1" applyFont="1" applyFill="1" applyBorder="1" applyAlignment="1" applyProtection="1">
      <alignment vertical="top" wrapText="1"/>
      <protection locked="0"/>
    </xf>
    <xf numFmtId="3" fontId="5" fillId="55" borderId="35" xfId="0" applyNumberFormat="1" applyFont="1" applyFill="1" applyBorder="1" applyAlignment="1" applyProtection="1">
      <alignment horizontal="right" vertical="top" wrapText="1"/>
      <protection locked="0"/>
    </xf>
    <xf numFmtId="3" fontId="5" fillId="55" borderId="34" xfId="0" applyNumberFormat="1" applyFont="1" applyFill="1" applyBorder="1" applyAlignment="1" applyProtection="1">
      <alignment horizontal="right" vertical="top" wrapText="1"/>
      <protection locked="0"/>
    </xf>
    <xf numFmtId="3" fontId="5" fillId="0" borderId="27" xfId="0" applyNumberFormat="1" applyFont="1" applyFill="1" applyBorder="1" applyAlignment="1" applyProtection="1">
      <alignment vertical="top" wrapText="1"/>
      <protection/>
    </xf>
    <xf numFmtId="3" fontId="5" fillId="0" borderId="42" xfId="0" applyNumberFormat="1" applyFont="1" applyFill="1" applyBorder="1" applyAlignment="1" applyProtection="1">
      <alignment vertical="top" wrapText="1"/>
      <protection/>
    </xf>
    <xf numFmtId="3" fontId="12" fillId="50" borderId="67" xfId="0" applyNumberFormat="1" applyFont="1" applyFill="1" applyBorder="1" applyAlignment="1" applyProtection="1">
      <alignment vertical="center" wrapText="1"/>
      <protection/>
    </xf>
    <xf numFmtId="3" fontId="12" fillId="50" borderId="68" xfId="0" applyNumberFormat="1" applyFont="1" applyFill="1" applyBorder="1" applyAlignment="1" applyProtection="1">
      <alignment vertical="center" wrapText="1"/>
      <protection/>
    </xf>
    <xf numFmtId="3" fontId="5" fillId="55" borderId="67" xfId="0" applyNumberFormat="1" applyFont="1" applyFill="1" applyBorder="1" applyAlignment="1" applyProtection="1">
      <alignment vertical="top" wrapText="1"/>
      <protection locked="0"/>
    </xf>
    <xf numFmtId="3" fontId="5" fillId="55" borderId="68" xfId="0" applyNumberFormat="1" applyFont="1" applyFill="1" applyBorder="1" applyAlignment="1" applyProtection="1">
      <alignment vertical="top" wrapText="1"/>
      <protection locked="0"/>
    </xf>
    <xf numFmtId="3" fontId="5" fillId="55" borderId="69" xfId="0" applyNumberFormat="1" applyFont="1" applyFill="1" applyBorder="1" applyAlignment="1" applyProtection="1">
      <alignment vertical="top" wrapText="1"/>
      <protection locked="0"/>
    </xf>
    <xf numFmtId="3" fontId="5" fillId="55" borderId="70" xfId="0" applyNumberFormat="1" applyFont="1" applyFill="1" applyBorder="1" applyAlignment="1" applyProtection="1">
      <alignment vertical="top" wrapText="1"/>
      <protection locked="0"/>
    </xf>
    <xf numFmtId="0" fontId="2" fillId="0" borderId="25" xfId="0" applyFont="1" applyFill="1" applyBorder="1" applyAlignment="1" applyProtection="1">
      <alignment horizontal="right" wrapText="1"/>
      <protection/>
    </xf>
    <xf numFmtId="3" fontId="2" fillId="50" borderId="54" xfId="0" applyNumberFormat="1" applyFont="1" applyFill="1" applyBorder="1" applyAlignment="1" applyProtection="1">
      <alignment horizontal="right" vertical="top" wrapText="1"/>
      <protection/>
    </xf>
    <xf numFmtId="3" fontId="2" fillId="50" borderId="71" xfId="0" applyNumberFormat="1" applyFont="1" applyFill="1" applyBorder="1" applyAlignment="1" applyProtection="1">
      <alignment horizontal="right" vertical="top" wrapText="1"/>
      <protection/>
    </xf>
    <xf numFmtId="3" fontId="2" fillId="57" borderId="33" xfId="0" applyNumberFormat="1" applyFont="1" applyFill="1" applyBorder="1" applyAlignment="1" applyProtection="1">
      <alignment horizontal="right" vertical="top" wrapText="1"/>
      <protection/>
    </xf>
    <xf numFmtId="3" fontId="2" fillId="50" borderId="33" xfId="0" applyNumberFormat="1" applyFont="1" applyFill="1" applyBorder="1" applyAlignment="1" applyProtection="1">
      <alignment horizontal="right" vertical="top" wrapText="1"/>
      <protection/>
    </xf>
    <xf numFmtId="3" fontId="2" fillId="50" borderId="44" xfId="0" applyNumberFormat="1" applyFont="1" applyFill="1" applyBorder="1" applyAlignment="1" applyProtection="1">
      <alignment horizontal="right" vertical="top" wrapText="1"/>
      <protection/>
    </xf>
    <xf numFmtId="3" fontId="2" fillId="0" borderId="0" xfId="0" applyNumberFormat="1" applyFont="1" applyFill="1" applyBorder="1" applyAlignment="1" applyProtection="1">
      <alignment horizontal="right" vertical="top" wrapText="1"/>
      <protection/>
    </xf>
    <xf numFmtId="3" fontId="2" fillId="0" borderId="32" xfId="0" applyNumberFormat="1" applyFont="1" applyFill="1" applyBorder="1" applyAlignment="1" applyProtection="1">
      <alignment horizontal="right" vertical="top" wrapText="1"/>
      <protection/>
    </xf>
    <xf numFmtId="3" fontId="2" fillId="50" borderId="67" xfId="0" applyNumberFormat="1" applyFont="1" applyFill="1" applyBorder="1" applyAlignment="1" applyProtection="1">
      <alignment horizontal="right" vertical="top" wrapText="1"/>
      <protection/>
    </xf>
    <xf numFmtId="3" fontId="15" fillId="50" borderId="72" xfId="0" applyNumberFormat="1" applyFont="1" applyFill="1" applyBorder="1" applyAlignment="1" applyProtection="1">
      <alignment horizontal="right" vertical="top" wrapText="1"/>
      <protection/>
    </xf>
    <xf numFmtId="3" fontId="15" fillId="50" borderId="66" xfId="0" applyNumberFormat="1" applyFont="1" applyFill="1" applyBorder="1" applyAlignment="1" applyProtection="1">
      <alignment horizontal="right" vertical="top" wrapText="1"/>
      <protection/>
    </xf>
    <xf numFmtId="3" fontId="2" fillId="50" borderId="54" xfId="0" applyNumberFormat="1" applyFont="1" applyFill="1" applyBorder="1" applyAlignment="1" applyProtection="1">
      <alignment horizontal="right" vertical="top" wrapText="1"/>
      <protection/>
    </xf>
    <xf numFmtId="3" fontId="2" fillId="50" borderId="33" xfId="0" applyNumberFormat="1" applyFont="1" applyFill="1" applyBorder="1" applyAlignment="1" applyProtection="1">
      <alignment horizontal="right" vertical="top" wrapText="1"/>
      <protection/>
    </xf>
    <xf numFmtId="3" fontId="2" fillId="55" borderId="0" xfId="0" applyNumberFormat="1" applyFont="1" applyFill="1" applyBorder="1" applyAlignment="1" applyProtection="1">
      <alignment horizontal="right" vertical="top" wrapText="1"/>
      <protection/>
    </xf>
    <xf numFmtId="3" fontId="2" fillId="55" borderId="32" xfId="0" applyNumberFormat="1" applyFont="1" applyFill="1" applyBorder="1" applyAlignment="1" applyProtection="1">
      <alignment horizontal="right" vertical="top" wrapText="1"/>
      <protection/>
    </xf>
    <xf numFmtId="3" fontId="2" fillId="50" borderId="45" xfId="0" applyNumberFormat="1" applyFont="1" applyFill="1" applyBorder="1" applyAlignment="1" applyProtection="1">
      <alignment horizontal="right" vertical="top" wrapText="1"/>
      <protection/>
    </xf>
    <xf numFmtId="0" fontId="3" fillId="55" borderId="27" xfId="0" applyFont="1" applyFill="1" applyBorder="1" applyAlignment="1" applyProtection="1">
      <alignment/>
      <protection locked="0"/>
    </xf>
    <xf numFmtId="3" fontId="12" fillId="50" borderId="73" xfId="0" applyNumberFormat="1" applyFont="1" applyFill="1" applyBorder="1" applyAlignment="1" applyProtection="1">
      <alignment horizontal="right" vertical="top" wrapText="1"/>
      <protection locked="0"/>
    </xf>
    <xf numFmtId="3" fontId="12" fillId="55" borderId="26" xfId="0" applyNumberFormat="1" applyFont="1" applyFill="1" applyBorder="1" applyAlignment="1" applyProtection="1">
      <alignment horizontal="right" vertical="top" wrapText="1"/>
      <protection locked="0"/>
    </xf>
    <xf numFmtId="3" fontId="12" fillId="55" borderId="54" xfId="0" applyNumberFormat="1" applyFont="1" applyFill="1" applyBorder="1" applyAlignment="1" applyProtection="1">
      <alignment horizontal="right" vertical="top" wrapText="1"/>
      <protection locked="0"/>
    </xf>
    <xf numFmtId="3" fontId="12" fillId="0" borderId="33" xfId="0" applyNumberFormat="1" applyFont="1" applyFill="1" applyBorder="1" applyAlignment="1" applyProtection="1">
      <alignment horizontal="right" vertical="top" wrapText="1"/>
      <protection locked="0"/>
    </xf>
    <xf numFmtId="3" fontId="12" fillId="0" borderId="55" xfId="0" applyNumberFormat="1" applyFont="1" applyFill="1" applyBorder="1" applyAlignment="1" applyProtection="1">
      <alignment horizontal="right" vertical="top" wrapText="1"/>
      <protection locked="0"/>
    </xf>
    <xf numFmtId="3" fontId="5" fillId="0" borderId="57" xfId="0" applyNumberFormat="1" applyFont="1" applyFill="1" applyBorder="1" applyAlignment="1" applyProtection="1">
      <alignment horizontal="right" vertical="top" wrapText="1"/>
      <protection locked="0"/>
    </xf>
    <xf numFmtId="3" fontId="5" fillId="0" borderId="55" xfId="0" applyNumberFormat="1" applyFont="1" applyFill="1" applyBorder="1" applyAlignment="1" applyProtection="1">
      <alignment horizontal="right" vertical="top" wrapText="1"/>
      <protection locked="0"/>
    </xf>
    <xf numFmtId="3" fontId="5" fillId="0" borderId="45" xfId="0" applyNumberFormat="1" applyFont="1" applyFill="1" applyBorder="1" applyAlignment="1" applyProtection="1">
      <alignment horizontal="right" vertical="top" wrapText="1"/>
      <protection locked="0"/>
    </xf>
    <xf numFmtId="3" fontId="12" fillId="50" borderId="26" xfId="0" applyNumberFormat="1" applyFont="1" applyFill="1" applyBorder="1" applyAlignment="1" applyProtection="1">
      <alignment horizontal="right" vertical="center" wrapText="1"/>
      <protection/>
    </xf>
    <xf numFmtId="3" fontId="12" fillId="50" borderId="33" xfId="0" applyNumberFormat="1" applyFont="1" applyFill="1" applyBorder="1" applyAlignment="1" applyProtection="1">
      <alignment horizontal="right" vertical="center" wrapText="1"/>
      <protection/>
    </xf>
    <xf numFmtId="3" fontId="12" fillId="50" borderId="25" xfId="0" applyNumberFormat="1" applyFont="1" applyFill="1" applyBorder="1" applyAlignment="1" applyProtection="1">
      <alignment horizontal="right" vertical="center" wrapText="1"/>
      <protection/>
    </xf>
    <xf numFmtId="3" fontId="5" fillId="55" borderId="26" xfId="0" applyNumberFormat="1" applyFont="1" applyFill="1" applyBorder="1" applyAlignment="1" applyProtection="1">
      <alignment horizontal="right" vertical="top" wrapText="1"/>
      <protection locked="0"/>
    </xf>
    <xf numFmtId="3" fontId="5" fillId="55" borderId="25" xfId="0" applyNumberFormat="1" applyFont="1" applyFill="1" applyBorder="1" applyAlignment="1" applyProtection="1">
      <alignment horizontal="right" vertical="top" wrapText="1"/>
      <protection locked="0"/>
    </xf>
    <xf numFmtId="3" fontId="5" fillId="55" borderId="54" xfId="0" applyNumberFormat="1" applyFont="1" applyFill="1" applyBorder="1" applyAlignment="1" applyProtection="1">
      <alignment horizontal="right" vertical="top" wrapText="1"/>
      <protection locked="0"/>
    </xf>
    <xf numFmtId="3" fontId="5" fillId="55" borderId="35" xfId="0" applyNumberFormat="1" applyFont="1" applyFill="1" applyBorder="1" applyAlignment="1" applyProtection="1">
      <alignment horizontal="right" vertical="top" wrapText="1"/>
      <protection locked="0"/>
    </xf>
    <xf numFmtId="3" fontId="5" fillId="55" borderId="27" xfId="0" applyNumberFormat="1" applyFont="1" applyFill="1" applyBorder="1" applyAlignment="1" applyProtection="1">
      <alignment horizontal="right" vertical="top" wrapText="1"/>
      <protection locked="0"/>
    </xf>
    <xf numFmtId="3" fontId="5" fillId="55" borderId="33" xfId="0" applyNumberFormat="1" applyFont="1" applyFill="1" applyBorder="1" applyAlignment="1" applyProtection="1">
      <alignment horizontal="right" vertical="top" wrapText="1"/>
      <protection locked="0"/>
    </xf>
    <xf numFmtId="3" fontId="12" fillId="50" borderId="48" xfId="0" applyNumberFormat="1" applyFont="1" applyFill="1" applyBorder="1" applyAlignment="1" applyProtection="1">
      <alignment horizontal="right" vertical="center" wrapText="1"/>
      <protection/>
    </xf>
    <xf numFmtId="3" fontId="5" fillId="55" borderId="48" xfId="0" applyNumberFormat="1" applyFont="1" applyFill="1" applyBorder="1" applyAlignment="1" applyProtection="1">
      <alignment horizontal="right" vertical="top" wrapText="1"/>
      <protection locked="0"/>
    </xf>
    <xf numFmtId="3" fontId="5" fillId="55" borderId="42" xfId="0" applyNumberFormat="1" applyFont="1" applyFill="1" applyBorder="1" applyAlignment="1" applyProtection="1">
      <alignment horizontal="right" vertical="top" wrapText="1"/>
      <protection locked="0"/>
    </xf>
    <xf numFmtId="3" fontId="12" fillId="50" borderId="44" xfId="0" applyNumberFormat="1" applyFont="1" applyFill="1" applyBorder="1" applyAlignment="1" applyProtection="1">
      <alignment horizontal="right" vertical="center" wrapText="1"/>
      <protection/>
    </xf>
    <xf numFmtId="3" fontId="2" fillId="55" borderId="45" xfId="0" applyNumberFormat="1" applyFont="1" applyFill="1" applyBorder="1" applyAlignment="1" applyProtection="1">
      <alignment horizontal="right"/>
      <protection locked="0"/>
    </xf>
    <xf numFmtId="3" fontId="2" fillId="55" borderId="46" xfId="0" applyNumberFormat="1" applyFont="1" applyFill="1" applyBorder="1" applyAlignment="1" applyProtection="1">
      <alignment horizontal="right"/>
      <protection locked="0"/>
    </xf>
    <xf numFmtId="3" fontId="2" fillId="55" borderId="74" xfId="0" applyNumberFormat="1" applyFont="1" applyFill="1" applyBorder="1" applyAlignment="1" applyProtection="1">
      <alignment horizontal="right"/>
      <protection locked="0"/>
    </xf>
    <xf numFmtId="3" fontId="12" fillId="50" borderId="54" xfId="0" applyNumberFormat="1" applyFont="1" applyFill="1" applyBorder="1" applyAlignment="1" applyProtection="1">
      <alignment horizontal="right" vertical="center" wrapText="1"/>
      <protection/>
    </xf>
    <xf numFmtId="3" fontId="12" fillId="50" borderId="39" xfId="0" applyNumberFormat="1" applyFont="1" applyFill="1" applyBorder="1" applyAlignment="1" applyProtection="1">
      <alignment horizontal="right" vertical="center" wrapText="1"/>
      <protection/>
    </xf>
    <xf numFmtId="3" fontId="12" fillId="50" borderId="57" xfId="0" applyNumberFormat="1" applyFont="1" applyFill="1" applyBorder="1" applyAlignment="1" applyProtection="1">
      <alignment horizontal="right" vertical="center" wrapText="1"/>
      <protection/>
    </xf>
    <xf numFmtId="3" fontId="12" fillId="50" borderId="40" xfId="0" applyNumberFormat="1" applyFont="1" applyFill="1" applyBorder="1" applyAlignment="1" applyProtection="1">
      <alignment horizontal="right" vertical="center" wrapText="1"/>
      <protection/>
    </xf>
    <xf numFmtId="3" fontId="5" fillId="0" borderId="27" xfId="0" applyNumberFormat="1" applyFont="1" applyFill="1" applyBorder="1" applyAlignment="1" applyProtection="1">
      <alignment horizontal="right" vertical="top" wrapText="1"/>
      <protection/>
    </xf>
    <xf numFmtId="3" fontId="5" fillId="0" borderId="42" xfId="0" applyNumberFormat="1" applyFont="1" applyFill="1" applyBorder="1" applyAlignment="1" applyProtection="1">
      <alignment horizontal="right" vertical="top" wrapText="1"/>
      <protection/>
    </xf>
    <xf numFmtId="3" fontId="2" fillId="55" borderId="75" xfId="0" applyNumberFormat="1" applyFont="1" applyFill="1" applyBorder="1" applyAlignment="1" applyProtection="1">
      <alignment horizontal="right"/>
      <protection locked="0"/>
    </xf>
    <xf numFmtId="3" fontId="2" fillId="55" borderId="44" xfId="0" applyNumberFormat="1" applyFont="1" applyFill="1" applyBorder="1" applyAlignment="1" applyProtection="1">
      <alignment horizontal="right" vertical="top" wrapText="1"/>
      <protection locked="0"/>
    </xf>
    <xf numFmtId="3" fontId="2" fillId="55" borderId="76" xfId="0" applyNumberFormat="1" applyFont="1" applyFill="1" applyBorder="1" applyAlignment="1" applyProtection="1">
      <alignment horizontal="right" vertical="top" wrapText="1"/>
      <protection locked="0"/>
    </xf>
    <xf numFmtId="3" fontId="2" fillId="55" borderId="75" xfId="0" applyNumberFormat="1" applyFont="1" applyFill="1" applyBorder="1" applyAlignment="1" applyProtection="1">
      <alignment horizontal="right" vertical="top" wrapText="1"/>
      <protection locked="0"/>
    </xf>
    <xf numFmtId="3" fontId="2" fillId="55" borderId="62" xfId="0" applyNumberFormat="1" applyFont="1" applyFill="1" applyBorder="1" applyAlignment="1" applyProtection="1">
      <alignment horizontal="right" vertical="top" wrapText="1"/>
      <protection locked="0"/>
    </xf>
    <xf numFmtId="3" fontId="5" fillId="0" borderId="0" xfId="0" applyNumberFormat="1" applyFont="1" applyFill="1" applyBorder="1" applyAlignment="1" applyProtection="1">
      <alignment horizontal="right" vertical="top" wrapText="1"/>
      <protection/>
    </xf>
    <xf numFmtId="3" fontId="5" fillId="0" borderId="32" xfId="0" applyNumberFormat="1" applyFont="1" applyFill="1" applyBorder="1" applyAlignment="1" applyProtection="1">
      <alignment horizontal="right" vertical="top" wrapText="1"/>
      <protection/>
    </xf>
    <xf numFmtId="3" fontId="15" fillId="50" borderId="77" xfId="0" applyNumberFormat="1" applyFont="1" applyFill="1" applyBorder="1" applyAlignment="1" applyProtection="1">
      <alignment horizontal="right" vertical="top" wrapText="1"/>
      <protection/>
    </xf>
    <xf numFmtId="3" fontId="15" fillId="50" borderId="78" xfId="0" applyNumberFormat="1" applyFont="1" applyFill="1" applyBorder="1" applyAlignment="1" applyProtection="1">
      <alignment horizontal="right" vertical="top" wrapText="1"/>
      <protection/>
    </xf>
    <xf numFmtId="3" fontId="15" fillId="50" borderId="79" xfId="0" applyNumberFormat="1" applyFont="1" applyFill="1" applyBorder="1" applyAlignment="1" applyProtection="1">
      <alignment horizontal="right" vertical="top" wrapText="1"/>
      <protection/>
    </xf>
    <xf numFmtId="3" fontId="5" fillId="0" borderId="25" xfId="0" applyNumberFormat="1" applyFont="1" applyFill="1" applyBorder="1" applyAlignment="1" applyProtection="1">
      <alignment horizontal="right" vertical="top" wrapText="1"/>
      <protection/>
    </xf>
    <xf numFmtId="3" fontId="5" fillId="0" borderId="54" xfId="0" applyNumberFormat="1" applyFont="1" applyFill="1" applyBorder="1" applyAlignment="1" applyProtection="1">
      <alignment horizontal="right" vertical="top" wrapText="1"/>
      <protection/>
    </xf>
    <xf numFmtId="3" fontId="5" fillId="0" borderId="48" xfId="0" applyNumberFormat="1" applyFont="1" applyFill="1" applyBorder="1" applyAlignment="1" applyProtection="1">
      <alignment horizontal="right" vertical="top" wrapText="1"/>
      <protection/>
    </xf>
    <xf numFmtId="3" fontId="5" fillId="0" borderId="33" xfId="0" applyNumberFormat="1" applyFont="1" applyFill="1" applyBorder="1" applyAlignment="1" applyProtection="1">
      <alignment horizontal="right" vertical="top" wrapText="1"/>
      <protection/>
    </xf>
    <xf numFmtId="3" fontId="12" fillId="50" borderId="34" xfId="0" applyNumberFormat="1" applyFont="1" applyFill="1" applyBorder="1" applyAlignment="1" applyProtection="1">
      <alignment horizontal="right" vertical="center" wrapText="1"/>
      <protection/>
    </xf>
    <xf numFmtId="0" fontId="3" fillId="0" borderId="0" xfId="0" applyFont="1" applyAlignment="1" applyProtection="1">
      <alignment horizontal="right"/>
      <protection/>
    </xf>
    <xf numFmtId="0" fontId="0" fillId="55" borderId="0" xfId="0" applyFill="1" applyAlignment="1" applyProtection="1">
      <alignment horizontal="right"/>
      <protection/>
    </xf>
    <xf numFmtId="0" fontId="3" fillId="55" borderId="0" xfId="0" applyFont="1" applyFill="1" applyAlignment="1" applyProtection="1">
      <alignment horizontal="right"/>
      <protection/>
    </xf>
    <xf numFmtId="0" fontId="3" fillId="0" borderId="0" xfId="0" applyFont="1" applyFill="1" applyAlignment="1" applyProtection="1">
      <alignment horizontal="right"/>
      <protection/>
    </xf>
    <xf numFmtId="0" fontId="0" fillId="55" borderId="33" xfId="0" applyFill="1" applyBorder="1" applyAlignment="1" applyProtection="1">
      <alignment horizontal="right"/>
      <protection/>
    </xf>
    <xf numFmtId="215" fontId="0" fillId="55" borderId="33" xfId="0" applyNumberFormat="1" applyFill="1" applyBorder="1" applyAlignment="1" applyProtection="1">
      <alignment horizontal="right"/>
      <protection/>
    </xf>
    <xf numFmtId="215" fontId="0" fillId="59" borderId="33" xfId="0" applyNumberFormat="1" applyFill="1" applyBorder="1" applyAlignment="1" applyProtection="1">
      <alignment horizontal="right"/>
      <protection/>
    </xf>
    <xf numFmtId="215" fontId="0" fillId="59" borderId="33" xfId="0" applyNumberFormat="1" applyFont="1" applyFill="1" applyBorder="1" applyAlignment="1" applyProtection="1">
      <alignment horizontal="right"/>
      <protection/>
    </xf>
    <xf numFmtId="215" fontId="3" fillId="59" borderId="33" xfId="0" applyNumberFormat="1" applyFont="1" applyFill="1" applyBorder="1" applyAlignment="1" applyProtection="1">
      <alignment horizontal="right"/>
      <protection/>
    </xf>
    <xf numFmtId="215" fontId="3" fillId="59" borderId="63" xfId="0" applyNumberFormat="1" applyFont="1" applyFill="1" applyBorder="1" applyAlignment="1" applyProtection="1">
      <alignment horizontal="right"/>
      <protection/>
    </xf>
    <xf numFmtId="215" fontId="3" fillId="59" borderId="80" xfId="0" applyNumberFormat="1" applyFont="1" applyFill="1" applyBorder="1" applyAlignment="1" applyProtection="1">
      <alignment horizontal="right"/>
      <protection/>
    </xf>
    <xf numFmtId="215" fontId="3" fillId="59" borderId="64" xfId="0" applyNumberFormat="1" applyFont="1" applyFill="1" applyBorder="1" applyAlignment="1" applyProtection="1">
      <alignment horizontal="right"/>
      <protection/>
    </xf>
    <xf numFmtId="0" fontId="0" fillId="0" borderId="0" xfId="0" applyAlignment="1" applyProtection="1">
      <alignment horizontal="right"/>
      <protection/>
    </xf>
    <xf numFmtId="0" fontId="0" fillId="0" borderId="0" xfId="0" applyAlignment="1" applyProtection="1">
      <alignment horizontal="right"/>
      <protection locked="0"/>
    </xf>
    <xf numFmtId="0" fontId="0" fillId="57" borderId="33" xfId="0" applyFill="1" applyBorder="1" applyAlignment="1" applyProtection="1">
      <alignment horizontal="right"/>
      <protection locked="0"/>
    </xf>
    <xf numFmtId="0" fontId="0" fillId="0" borderId="0" xfId="0" applyFill="1" applyBorder="1" applyAlignment="1" applyProtection="1">
      <alignment horizontal="right"/>
      <protection locked="0"/>
    </xf>
    <xf numFmtId="0" fontId="3" fillId="0" borderId="0" xfId="0" applyFont="1" applyBorder="1" applyAlignment="1" applyProtection="1">
      <alignment horizontal="left"/>
      <protection locked="0"/>
    </xf>
    <xf numFmtId="215" fontId="3" fillId="59" borderId="63" xfId="0" applyNumberFormat="1" applyFont="1" applyFill="1" applyBorder="1" applyAlignment="1" applyProtection="1">
      <alignment horizontal="right"/>
      <protection locked="0"/>
    </xf>
    <xf numFmtId="0" fontId="1" fillId="56" borderId="39" xfId="0" applyFont="1" applyFill="1" applyBorder="1" applyAlignment="1" applyProtection="1">
      <alignment horizontal="left" vertical="top"/>
      <protection locked="0"/>
    </xf>
    <xf numFmtId="0" fontId="1" fillId="56" borderId="39" xfId="0" applyFont="1" applyFill="1" applyBorder="1" applyAlignment="1" applyProtection="1">
      <alignment horizontal="left" vertical="top" wrapText="1"/>
      <protection locked="0"/>
    </xf>
    <xf numFmtId="0" fontId="20" fillId="56" borderId="39" xfId="0" applyFont="1" applyFill="1" applyBorder="1" applyAlignment="1" applyProtection="1">
      <alignment horizontal="left" wrapText="1"/>
      <protection locked="0"/>
    </xf>
    <xf numFmtId="0" fontId="20" fillId="56" borderId="40" xfId="0" applyFont="1" applyFill="1" applyBorder="1" applyAlignment="1" applyProtection="1">
      <alignment horizontal="left" wrapText="1"/>
      <protection locked="0"/>
    </xf>
    <xf numFmtId="0" fontId="20" fillId="0" borderId="0" xfId="0" applyFont="1" applyFill="1" applyBorder="1" applyAlignment="1" applyProtection="1">
      <alignment horizontal="left" wrapText="1"/>
      <protection locked="0"/>
    </xf>
    <xf numFmtId="0" fontId="1" fillId="56" borderId="27" xfId="0" applyFont="1" applyFill="1" applyBorder="1" applyAlignment="1" applyProtection="1">
      <alignment horizontal="left" vertical="top"/>
      <protection locked="0"/>
    </xf>
    <xf numFmtId="0" fontId="1" fillId="56" borderId="27" xfId="0" applyFont="1" applyFill="1" applyBorder="1" applyAlignment="1" applyProtection="1">
      <alignment horizontal="left" vertical="top" wrapText="1"/>
      <protection locked="0"/>
    </xf>
    <xf numFmtId="0" fontId="20" fillId="56" borderId="27" xfId="0" applyFont="1" applyFill="1" applyBorder="1" applyAlignment="1" applyProtection="1">
      <alignment horizontal="left" wrapText="1"/>
      <protection locked="0"/>
    </xf>
    <xf numFmtId="0" fontId="20" fillId="56" borderId="42" xfId="0" applyFont="1" applyFill="1" applyBorder="1" applyAlignment="1" applyProtection="1">
      <alignment horizontal="left" wrapText="1"/>
      <protection locked="0"/>
    </xf>
    <xf numFmtId="0" fontId="1" fillId="57" borderId="20" xfId="0" applyFont="1" applyFill="1" applyBorder="1" applyAlignment="1" applyProtection="1">
      <alignment horizontal="center" wrapText="1"/>
      <protection locked="0"/>
    </xf>
    <xf numFmtId="0" fontId="21" fillId="57" borderId="33" xfId="0" applyFont="1" applyFill="1" applyBorder="1" applyAlignment="1" applyProtection="1">
      <alignment horizontal="center" wrapText="1"/>
      <protection locked="0"/>
    </xf>
    <xf numFmtId="0" fontId="1" fillId="0" borderId="0" xfId="0" applyFont="1" applyFill="1" applyBorder="1" applyAlignment="1" applyProtection="1">
      <alignment horizontal="center" wrapText="1"/>
      <protection locked="0"/>
    </xf>
    <xf numFmtId="0" fontId="1" fillId="57" borderId="25" xfId="0" applyFont="1" applyFill="1" applyBorder="1" applyAlignment="1" applyProtection="1">
      <alignment horizontal="center" wrapText="1"/>
      <protection locked="0"/>
    </xf>
    <xf numFmtId="49" fontId="1" fillId="57" borderId="25" xfId="0" applyNumberFormat="1" applyFont="1" applyFill="1" applyBorder="1" applyAlignment="1" applyProtection="1">
      <alignment horizontal="center" wrapText="1"/>
      <protection locked="0"/>
    </xf>
    <xf numFmtId="49" fontId="1" fillId="57" borderId="34" xfId="0" applyNumberFormat="1" applyFont="1" applyFill="1" applyBorder="1" applyAlignment="1" applyProtection="1">
      <alignment horizontal="center" wrapText="1"/>
      <protection locked="0"/>
    </xf>
    <xf numFmtId="49" fontId="1" fillId="57" borderId="33" xfId="0" applyNumberFormat="1" applyFont="1" applyFill="1" applyBorder="1" applyAlignment="1" applyProtection="1">
      <alignment horizontal="center" wrapText="1"/>
      <protection locked="0"/>
    </xf>
    <xf numFmtId="49" fontId="1" fillId="57" borderId="35" xfId="0" applyNumberFormat="1" applyFont="1" applyFill="1" applyBorder="1" applyAlignment="1" applyProtection="1">
      <alignment horizontal="center" wrapText="1"/>
      <protection locked="0"/>
    </xf>
    <xf numFmtId="49" fontId="1" fillId="57" borderId="44" xfId="0" applyNumberFormat="1" applyFont="1" applyFill="1" applyBorder="1" applyAlignment="1" applyProtection="1">
      <alignment horizontal="center" wrapText="1"/>
      <protection locked="0"/>
    </xf>
    <xf numFmtId="49" fontId="1" fillId="0" borderId="0" xfId="0" applyNumberFormat="1" applyFont="1" applyFill="1" applyBorder="1" applyAlignment="1" applyProtection="1">
      <alignment horizontal="center" wrapText="1"/>
      <protection locked="0"/>
    </xf>
    <xf numFmtId="0" fontId="2" fillId="0" borderId="0" xfId="0" applyFont="1" applyFill="1" applyBorder="1" applyAlignment="1" applyProtection="1">
      <alignment horizontal="left" vertical="top" wrapText="1"/>
      <protection locked="0"/>
    </xf>
    <xf numFmtId="49" fontId="5" fillId="0" borderId="0" xfId="0" applyNumberFormat="1" applyFont="1" applyFill="1" applyBorder="1" applyAlignment="1" applyProtection="1">
      <alignment horizontal="right" vertical="top" wrapText="1"/>
      <protection locked="0"/>
    </xf>
    <xf numFmtId="49" fontId="5" fillId="0" borderId="32" xfId="0" applyNumberFormat="1" applyFont="1" applyFill="1" applyBorder="1" applyAlignment="1" applyProtection="1">
      <alignment horizontal="right" vertical="top" wrapText="1"/>
      <protection locked="0"/>
    </xf>
    <xf numFmtId="0" fontId="20" fillId="56" borderId="49" xfId="0" applyFont="1" applyFill="1" applyBorder="1" applyAlignment="1" applyProtection="1">
      <alignment horizontal="left" wrapText="1"/>
      <protection locked="0"/>
    </xf>
    <xf numFmtId="0" fontId="1" fillId="57" borderId="34" xfId="0" applyFont="1" applyFill="1" applyBorder="1" applyAlignment="1" applyProtection="1">
      <alignment horizontal="center"/>
      <protection locked="0"/>
    </xf>
    <xf numFmtId="200" fontId="12" fillId="50" borderId="50" xfId="0" applyNumberFormat="1" applyFont="1" applyFill="1" applyBorder="1" applyAlignment="1" applyProtection="1">
      <alignment vertical="center" wrapText="1"/>
      <protection locked="0"/>
    </xf>
    <xf numFmtId="0" fontId="2" fillId="39" borderId="26" xfId="0" applyFont="1" applyFill="1" applyBorder="1" applyAlignment="1" applyProtection="1">
      <alignment horizontal="right" vertical="top" wrapText="1"/>
      <protection locked="0"/>
    </xf>
    <xf numFmtId="0" fontId="2" fillId="39" borderId="35" xfId="0" applyFont="1" applyFill="1" applyBorder="1" applyAlignment="1" applyProtection="1">
      <alignment horizontal="right" vertical="top" wrapText="1"/>
      <protection locked="0"/>
    </xf>
    <xf numFmtId="0" fontId="2" fillId="0" borderId="39" xfId="0" applyFont="1" applyFill="1" applyBorder="1" applyAlignment="1" applyProtection="1">
      <alignment horizontal="right" wrapText="1"/>
      <protection locked="0"/>
    </xf>
    <xf numFmtId="0" fontId="2" fillId="0" borderId="39" xfId="0" applyFont="1" applyFill="1" applyBorder="1" applyAlignment="1" applyProtection="1">
      <alignment horizontal="left" vertical="top" wrapText="1"/>
      <protection locked="0"/>
    </xf>
    <xf numFmtId="200" fontId="5" fillId="0" borderId="39" xfId="0" applyNumberFormat="1" applyFont="1" applyFill="1" applyBorder="1" applyAlignment="1" applyProtection="1">
      <alignment vertical="top" wrapText="1"/>
      <protection locked="0"/>
    </xf>
    <xf numFmtId="200" fontId="5" fillId="0" borderId="40" xfId="0" applyNumberFormat="1" applyFont="1" applyFill="1" applyBorder="1" applyAlignment="1" applyProtection="1">
      <alignment vertical="top" wrapText="1"/>
      <protection locked="0"/>
    </xf>
    <xf numFmtId="200" fontId="12" fillId="0" borderId="0" xfId="0" applyNumberFormat="1" applyFont="1" applyFill="1" applyBorder="1" applyAlignment="1" applyProtection="1">
      <alignment vertical="center" wrapText="1"/>
      <protection locked="0"/>
    </xf>
    <xf numFmtId="0" fontId="2" fillId="0" borderId="27" xfId="0" applyFont="1" applyFill="1" applyBorder="1" applyAlignment="1" applyProtection="1">
      <alignment horizontal="right" wrapText="1"/>
      <protection locked="0"/>
    </xf>
    <xf numFmtId="0" fontId="2" fillId="0" borderId="27" xfId="0" applyFont="1" applyFill="1" applyBorder="1" applyAlignment="1" applyProtection="1">
      <alignment horizontal="left" vertical="top" wrapText="1"/>
      <protection locked="0"/>
    </xf>
    <xf numFmtId="200" fontId="5" fillId="0" borderId="27" xfId="0" applyNumberFormat="1" applyFont="1" applyFill="1" applyBorder="1" applyAlignment="1" applyProtection="1">
      <alignment vertical="top" wrapText="1"/>
      <protection locked="0"/>
    </xf>
    <xf numFmtId="200" fontId="5" fillId="0" borderId="27" xfId="0" applyNumberFormat="1" applyFont="1" applyFill="1" applyBorder="1" applyAlignment="1" applyProtection="1">
      <alignment horizontal="right" vertical="top" wrapText="1"/>
      <protection locked="0"/>
    </xf>
    <xf numFmtId="200" fontId="5" fillId="0" borderId="42" xfId="0" applyNumberFormat="1" applyFont="1" applyFill="1" applyBorder="1" applyAlignment="1" applyProtection="1">
      <alignment horizontal="right" vertical="top" wrapText="1"/>
      <protection locked="0"/>
    </xf>
    <xf numFmtId="3" fontId="5" fillId="50" borderId="26" xfId="0" applyNumberFormat="1" applyFont="1" applyFill="1" applyBorder="1" applyAlignment="1" applyProtection="1">
      <alignment horizontal="right" vertical="top" wrapText="1"/>
      <protection/>
    </xf>
    <xf numFmtId="3" fontId="5" fillId="50" borderId="25" xfId="0" applyNumberFormat="1" applyFont="1" applyFill="1" applyBorder="1" applyAlignment="1" applyProtection="1">
      <alignment horizontal="right" vertical="top" wrapText="1"/>
      <protection/>
    </xf>
    <xf numFmtId="3" fontId="5" fillId="50" borderId="54" xfId="0" applyNumberFormat="1" applyFont="1" applyFill="1" applyBorder="1" applyAlignment="1" applyProtection="1">
      <alignment horizontal="right" vertical="top" wrapText="1"/>
      <protection/>
    </xf>
    <xf numFmtId="3" fontId="5" fillId="50" borderId="48" xfId="0" applyNumberFormat="1" applyFont="1" applyFill="1" applyBorder="1" applyAlignment="1" applyProtection="1">
      <alignment horizontal="right" vertical="top" wrapText="1"/>
      <protection/>
    </xf>
    <xf numFmtId="3" fontId="2" fillId="50" borderId="45" xfId="0" applyNumberFormat="1" applyFont="1" applyFill="1" applyBorder="1" applyAlignment="1" applyProtection="1">
      <alignment horizontal="right"/>
      <protection/>
    </xf>
    <xf numFmtId="3" fontId="2" fillId="50" borderId="75" xfId="0" applyNumberFormat="1" applyFont="1" applyFill="1" applyBorder="1" applyAlignment="1" applyProtection="1">
      <alignment horizontal="right"/>
      <protection/>
    </xf>
    <xf numFmtId="3" fontId="2" fillId="50" borderId="74" xfId="0" applyNumberFormat="1" applyFont="1" applyFill="1" applyBorder="1" applyAlignment="1" applyProtection="1">
      <alignment horizontal="right"/>
      <protection/>
    </xf>
    <xf numFmtId="3" fontId="5" fillId="50" borderId="33" xfId="0" applyNumberFormat="1" applyFont="1" applyFill="1" applyBorder="1" applyAlignment="1" applyProtection="1">
      <alignment horizontal="right" vertical="top" wrapText="1"/>
      <protection/>
    </xf>
    <xf numFmtId="215" fontId="34" fillId="59" borderId="33" xfId="0" applyNumberFormat="1" applyFont="1" applyFill="1" applyBorder="1" applyAlignment="1" applyProtection="1">
      <alignment horizontal="right"/>
      <protection/>
    </xf>
    <xf numFmtId="3" fontId="12" fillId="50" borderId="45" xfId="0" applyNumberFormat="1" applyFont="1" applyFill="1" applyBorder="1" applyAlignment="1" applyProtection="1">
      <alignment horizontal="right" vertical="top" wrapText="1"/>
      <protection/>
    </xf>
    <xf numFmtId="3" fontId="12" fillId="50" borderId="79" xfId="0" applyNumberFormat="1" applyFont="1" applyFill="1" applyBorder="1" applyAlignment="1" applyProtection="1">
      <alignment horizontal="right" vertical="top" wrapText="1"/>
      <protection/>
    </xf>
    <xf numFmtId="3" fontId="12" fillId="50" borderId="81" xfId="0" applyNumberFormat="1" applyFont="1" applyFill="1" applyBorder="1" applyAlignment="1" applyProtection="1">
      <alignment horizontal="right" vertical="top" wrapText="1"/>
      <protection/>
    </xf>
    <xf numFmtId="0" fontId="13" fillId="0" borderId="82" xfId="0" applyFont="1" applyFill="1" applyBorder="1" applyAlignment="1" applyProtection="1">
      <alignment horizontal="left" vertical="top" wrapText="1"/>
      <protection/>
    </xf>
    <xf numFmtId="0" fontId="13" fillId="0" borderId="83" xfId="0" applyFont="1" applyFill="1" applyBorder="1" applyAlignment="1" applyProtection="1">
      <alignment horizontal="left" vertical="top" wrapText="1"/>
      <protection/>
    </xf>
    <xf numFmtId="0" fontId="13" fillId="0" borderId="84" xfId="0" applyFont="1" applyFill="1" applyBorder="1" applyAlignment="1" applyProtection="1">
      <alignment horizontal="left" vertical="top" wrapText="1"/>
      <protection/>
    </xf>
    <xf numFmtId="0" fontId="1" fillId="57" borderId="55" xfId="0" applyFont="1" applyFill="1" applyBorder="1" applyAlignment="1" applyProtection="1">
      <alignment horizontal="center" wrapText="1"/>
      <protection/>
    </xf>
    <xf numFmtId="0" fontId="1" fillId="57" borderId="54" xfId="0" applyFont="1" applyFill="1" applyBorder="1" applyAlignment="1" applyProtection="1">
      <alignment horizontal="center" wrapText="1"/>
      <protection/>
    </xf>
    <xf numFmtId="0" fontId="0" fillId="55" borderId="0" xfId="0" applyFont="1" applyFill="1" applyAlignment="1">
      <alignment/>
    </xf>
    <xf numFmtId="0" fontId="0" fillId="50" borderId="28" xfId="0" applyFont="1" applyFill="1" applyBorder="1" applyAlignment="1">
      <alignment/>
    </xf>
    <xf numFmtId="0" fontId="0" fillId="50" borderId="29" xfId="0" applyFont="1" applyFill="1" applyBorder="1" applyAlignment="1">
      <alignment/>
    </xf>
    <xf numFmtId="0" fontId="0" fillId="50" borderId="30" xfId="0" applyFont="1" applyFill="1" applyBorder="1" applyAlignment="1">
      <alignment/>
    </xf>
    <xf numFmtId="0" fontId="0" fillId="50" borderId="31" xfId="0" applyFont="1" applyFill="1" applyBorder="1" applyAlignment="1">
      <alignment/>
    </xf>
    <xf numFmtId="0" fontId="0" fillId="50" borderId="0" xfId="0" applyFont="1" applyFill="1" applyBorder="1" applyAlignment="1">
      <alignment/>
    </xf>
    <xf numFmtId="0" fontId="0" fillId="50" borderId="32" xfId="0" applyFont="1" applyFill="1" applyBorder="1" applyAlignment="1">
      <alignment/>
    </xf>
    <xf numFmtId="0" fontId="0" fillId="50" borderId="43" xfId="0" applyFont="1" applyFill="1" applyBorder="1" applyAlignment="1">
      <alignment/>
    </xf>
    <xf numFmtId="0" fontId="0" fillId="50" borderId="20" xfId="0" applyFont="1" applyFill="1" applyBorder="1" applyAlignment="1">
      <alignment/>
    </xf>
    <xf numFmtId="0" fontId="0" fillId="50" borderId="31" xfId="0" applyFont="1" applyFill="1" applyBorder="1" applyAlignment="1">
      <alignment horizontal="left" indent="1"/>
    </xf>
    <xf numFmtId="0" fontId="0" fillId="50" borderId="0" xfId="0" applyFont="1" applyFill="1" applyBorder="1" applyAlignment="1">
      <alignment horizontal="left" vertical="top" indent="1"/>
    </xf>
    <xf numFmtId="0" fontId="0" fillId="50" borderId="85" xfId="0" applyFont="1" applyFill="1" applyBorder="1" applyAlignment="1">
      <alignment/>
    </xf>
    <xf numFmtId="0" fontId="0" fillId="50" borderId="37" xfId="0" applyFont="1" applyFill="1" applyBorder="1" applyAlignment="1">
      <alignment/>
    </xf>
    <xf numFmtId="0" fontId="0" fillId="50" borderId="52" xfId="0" applyFont="1" applyFill="1" applyBorder="1" applyAlignment="1">
      <alignment/>
    </xf>
    <xf numFmtId="0" fontId="7" fillId="50" borderId="0" xfId="68" applyFont="1" applyFill="1" applyBorder="1" applyAlignment="1" applyProtection="1">
      <alignment/>
      <protection/>
    </xf>
    <xf numFmtId="0" fontId="18" fillId="50" borderId="0" xfId="0" applyFont="1" applyFill="1" applyBorder="1" applyAlignment="1" applyProtection="1">
      <alignment/>
      <protection/>
    </xf>
    <xf numFmtId="49" fontId="0" fillId="50" borderId="0" xfId="0" applyNumberFormat="1" applyFill="1" applyBorder="1" applyAlignment="1" applyProtection="1">
      <alignment vertical="top"/>
      <protection/>
    </xf>
    <xf numFmtId="0" fontId="0" fillId="50" borderId="0" xfId="0" applyFill="1" applyBorder="1" applyAlignment="1" applyProtection="1">
      <alignment horizontal="justify"/>
      <protection/>
    </xf>
    <xf numFmtId="0" fontId="0" fillId="50" borderId="32" xfId="0" applyFill="1" applyBorder="1" applyAlignment="1">
      <alignment/>
    </xf>
    <xf numFmtId="0" fontId="0" fillId="50" borderId="0" xfId="0" applyFill="1" applyBorder="1" applyAlignment="1">
      <alignment/>
    </xf>
    <xf numFmtId="0" fontId="0" fillId="50" borderId="85" xfId="0" applyFill="1" applyBorder="1" applyAlignment="1" applyProtection="1">
      <alignment/>
      <protection/>
    </xf>
    <xf numFmtId="0" fontId="0" fillId="50" borderId="37" xfId="0" applyFill="1" applyBorder="1" applyAlignment="1" applyProtection="1">
      <alignment/>
      <protection/>
    </xf>
    <xf numFmtId="0" fontId="0" fillId="50" borderId="52" xfId="0" applyFill="1" applyBorder="1" applyAlignment="1" applyProtection="1">
      <alignment/>
      <protection/>
    </xf>
    <xf numFmtId="0" fontId="3" fillId="50" borderId="37" xfId="0" applyFont="1" applyFill="1" applyBorder="1" applyAlignment="1" applyProtection="1">
      <alignment horizontal="right"/>
      <protection/>
    </xf>
    <xf numFmtId="0" fontId="0" fillId="50" borderId="0" xfId="0" applyFont="1" applyFill="1" applyBorder="1" applyAlignment="1">
      <alignment horizontal="justify" vertical="top" wrapText="1"/>
    </xf>
    <xf numFmtId="0" fontId="0" fillId="50" borderId="20" xfId="0" applyFont="1" applyFill="1" applyBorder="1" applyAlignment="1">
      <alignment horizontal="justify"/>
    </xf>
    <xf numFmtId="0" fontId="0" fillId="50" borderId="86" xfId="0" applyFont="1" applyFill="1" applyBorder="1" applyAlignment="1">
      <alignment horizontal="justify"/>
    </xf>
    <xf numFmtId="0" fontId="0" fillId="50" borderId="32" xfId="0" applyFont="1" applyFill="1" applyBorder="1" applyAlignment="1">
      <alignment horizontal="justify"/>
    </xf>
    <xf numFmtId="0" fontId="0" fillId="50" borderId="0" xfId="0" applyFont="1" applyFill="1" applyBorder="1" applyAlignment="1">
      <alignment horizontal="justify"/>
    </xf>
    <xf numFmtId="0" fontId="15" fillId="39" borderId="87" xfId="0" applyFont="1" applyFill="1" applyBorder="1" applyAlignment="1" applyProtection="1">
      <alignment horizontal="left" vertical="top" wrapText="1"/>
      <protection/>
    </xf>
    <xf numFmtId="0" fontId="2" fillId="39" borderId="24" xfId="0" applyFont="1" applyFill="1" applyBorder="1" applyAlignment="1" applyProtection="1">
      <alignment horizontal="left" vertical="top" wrapText="1"/>
      <protection/>
    </xf>
    <xf numFmtId="0" fontId="6" fillId="0" borderId="33" xfId="87" applyFont="1" applyBorder="1" applyAlignment="1">
      <alignment horizontal="justify" vertical="top" wrapText="1"/>
      <protection/>
    </xf>
    <xf numFmtId="0" fontId="0" fillId="0" borderId="33" xfId="87" applyBorder="1" applyProtection="1">
      <alignment/>
      <protection/>
    </xf>
    <xf numFmtId="0" fontId="6" fillId="0" borderId="33" xfId="0" applyFont="1" applyBorder="1" applyAlignment="1">
      <alignment horizontal="justify" vertical="top" wrapText="1"/>
    </xf>
    <xf numFmtId="0" fontId="6" fillId="0" borderId="33" xfId="0" applyFont="1" applyBorder="1" applyAlignment="1">
      <alignment vertical="top" wrapText="1"/>
    </xf>
    <xf numFmtId="0" fontId="6" fillId="0" borderId="33" xfId="0" applyFont="1" applyBorder="1" applyAlignment="1">
      <alignment horizontal="left" vertical="top" wrapText="1"/>
    </xf>
    <xf numFmtId="49" fontId="6" fillId="0" borderId="33" xfId="87" applyNumberFormat="1" applyFont="1" applyBorder="1" applyAlignment="1">
      <alignment vertical="top" wrapText="1"/>
      <protection/>
    </xf>
    <xf numFmtId="49" fontId="6" fillId="0" borderId="33" xfId="87" applyNumberFormat="1" applyFont="1" applyBorder="1" applyAlignment="1">
      <alignment horizontal="justify" vertical="top" wrapText="1"/>
      <protection/>
    </xf>
    <xf numFmtId="49" fontId="6" fillId="0" borderId="33" xfId="0" applyNumberFormat="1" applyFont="1" applyBorder="1" applyAlignment="1">
      <alignment horizontal="justify" vertical="top" wrapText="1"/>
    </xf>
    <xf numFmtId="0" fontId="6" fillId="0" borderId="33" xfId="87" applyNumberFormat="1" applyFont="1" applyBorder="1" applyAlignment="1">
      <alignment horizontal="justify" vertical="top" wrapText="1"/>
      <protection/>
    </xf>
    <xf numFmtId="215" fontId="3" fillId="59" borderId="50" xfId="0" applyNumberFormat="1" applyFont="1" applyFill="1" applyBorder="1" applyAlignment="1" applyProtection="1">
      <alignment horizontal="right"/>
      <protection/>
    </xf>
    <xf numFmtId="0" fontId="2" fillId="39" borderId="61" xfId="0" applyFont="1" applyFill="1" applyBorder="1" applyAlignment="1" applyProtection="1">
      <alignment horizontal="right" vertical="top" wrapText="1"/>
      <protection/>
    </xf>
    <xf numFmtId="200" fontId="27" fillId="55" borderId="80" xfId="0" applyNumberFormat="1" applyFont="1" applyFill="1" applyBorder="1" applyAlignment="1" applyProtection="1">
      <alignment vertical="top" wrapText="1"/>
      <protection locked="0"/>
    </xf>
    <xf numFmtId="0" fontId="5" fillId="0" borderId="34" xfId="0" applyNumberFormat="1" applyFont="1" applyFill="1" applyBorder="1" applyAlignment="1" applyProtection="1">
      <alignment horizontal="right" vertical="center" wrapText="1"/>
      <protection locked="0"/>
    </xf>
    <xf numFmtId="0" fontId="5" fillId="0" borderId="33" xfId="0" applyNumberFormat="1" applyFont="1" applyFill="1" applyBorder="1" applyAlignment="1" applyProtection="1">
      <alignment horizontal="right" vertical="center" wrapText="1"/>
      <protection locked="0"/>
    </xf>
    <xf numFmtId="0" fontId="5" fillId="0" borderId="44" xfId="0" applyNumberFormat="1" applyFont="1" applyFill="1" applyBorder="1" applyAlignment="1" applyProtection="1">
      <alignment horizontal="right" vertical="center" wrapText="1"/>
      <protection locked="0"/>
    </xf>
    <xf numFmtId="9" fontId="5" fillId="0" borderId="34" xfId="0" applyNumberFormat="1" applyFont="1" applyFill="1" applyBorder="1" applyAlignment="1" applyProtection="1">
      <alignment horizontal="right" vertical="center" wrapText="1"/>
      <protection locked="0"/>
    </xf>
    <xf numFmtId="9" fontId="5" fillId="0" borderId="33" xfId="0" applyNumberFormat="1" applyFont="1" applyFill="1" applyBorder="1" applyAlignment="1" applyProtection="1">
      <alignment horizontal="right" vertical="center" wrapText="1"/>
      <protection locked="0"/>
    </xf>
    <xf numFmtId="9" fontId="5" fillId="0" borderId="44" xfId="0" applyNumberFormat="1" applyFont="1" applyFill="1" applyBorder="1" applyAlignment="1" applyProtection="1">
      <alignment horizontal="right" vertical="center" wrapText="1"/>
      <protection locked="0"/>
    </xf>
    <xf numFmtId="3" fontId="5" fillId="0" borderId="34" xfId="0" applyNumberFormat="1" applyFont="1" applyFill="1" applyBorder="1" applyAlignment="1" applyProtection="1">
      <alignment horizontal="right" vertical="center" wrapText="1"/>
      <protection locked="0"/>
    </xf>
    <xf numFmtId="3" fontId="5" fillId="0" borderId="44" xfId="0" applyNumberFormat="1" applyFont="1" applyFill="1" applyBorder="1" applyAlignment="1" applyProtection="1">
      <alignment horizontal="right" vertical="center" wrapText="1"/>
      <protection locked="0"/>
    </xf>
    <xf numFmtId="10" fontId="5" fillId="0" borderId="34" xfId="90" applyNumberFormat="1" applyFont="1" applyFill="1" applyBorder="1" applyAlignment="1" applyProtection="1">
      <alignment horizontal="right" vertical="center" wrapText="1"/>
      <protection locked="0"/>
    </xf>
    <xf numFmtId="10" fontId="5" fillId="0" borderId="44" xfId="90" applyNumberFormat="1" applyFont="1" applyFill="1" applyBorder="1" applyAlignment="1" applyProtection="1">
      <alignment horizontal="right" vertical="center" wrapText="1"/>
      <protection locked="0"/>
    </xf>
    <xf numFmtId="3" fontId="5" fillId="55" borderId="26" xfId="0" applyNumberFormat="1" applyFont="1" applyFill="1" applyBorder="1" applyAlignment="1" applyProtection="1">
      <alignment horizontal="right" vertical="center" wrapText="1"/>
      <protection locked="0"/>
    </xf>
    <xf numFmtId="3" fontId="5" fillId="55" borderId="25" xfId="0" applyNumberFormat="1" applyFont="1" applyFill="1" applyBorder="1" applyAlignment="1" applyProtection="1">
      <alignment horizontal="right" vertical="center" wrapText="1"/>
      <protection locked="0"/>
    </xf>
    <xf numFmtId="3" fontId="5" fillId="55" borderId="54" xfId="0" applyNumberFormat="1" applyFont="1" applyFill="1" applyBorder="1" applyAlignment="1" applyProtection="1">
      <alignment horizontal="right" vertical="center" wrapText="1"/>
      <protection locked="0"/>
    </xf>
    <xf numFmtId="3" fontId="5" fillId="55" borderId="35" xfId="0" applyNumberFormat="1" applyFont="1" applyFill="1" applyBorder="1" applyAlignment="1" applyProtection="1">
      <alignment horizontal="right" vertical="center" wrapText="1"/>
      <protection locked="0"/>
    </xf>
    <xf numFmtId="3" fontId="5" fillId="55" borderId="27" xfId="0" applyNumberFormat="1" applyFont="1" applyFill="1" applyBorder="1" applyAlignment="1" applyProtection="1">
      <alignment horizontal="right" vertical="center" wrapText="1"/>
      <protection locked="0"/>
    </xf>
    <xf numFmtId="3" fontId="5" fillId="55" borderId="33" xfId="0" applyNumberFormat="1" applyFont="1" applyFill="1" applyBorder="1" applyAlignment="1" applyProtection="1">
      <alignment horizontal="right" vertical="center" wrapText="1"/>
      <protection locked="0"/>
    </xf>
    <xf numFmtId="3" fontId="5" fillId="55" borderId="61" xfId="0" applyNumberFormat="1" applyFont="1" applyFill="1" applyBorder="1" applyAlignment="1" applyProtection="1">
      <alignment horizontal="right" vertical="center" wrapText="1"/>
      <protection locked="0"/>
    </xf>
    <xf numFmtId="3" fontId="5" fillId="55" borderId="37" xfId="0" applyNumberFormat="1" applyFont="1" applyFill="1" applyBorder="1" applyAlignment="1" applyProtection="1">
      <alignment horizontal="right" vertical="center" wrapText="1"/>
      <protection locked="0"/>
    </xf>
    <xf numFmtId="3" fontId="5" fillId="55" borderId="88" xfId="0" applyNumberFormat="1" applyFont="1" applyFill="1" applyBorder="1" applyAlignment="1" applyProtection="1">
      <alignment horizontal="right" vertical="center" wrapText="1"/>
      <protection locked="0"/>
    </xf>
    <xf numFmtId="3" fontId="2" fillId="55" borderId="0" xfId="0" applyNumberFormat="1" applyFont="1" applyFill="1" applyBorder="1" applyAlignment="1" applyProtection="1">
      <alignment horizontal="right"/>
      <protection locked="0"/>
    </xf>
    <xf numFmtId="215" fontId="3" fillId="0" borderId="0" xfId="0" applyNumberFormat="1" applyFont="1" applyFill="1" applyBorder="1" applyAlignment="1" applyProtection="1">
      <alignment horizontal="right"/>
      <protection/>
    </xf>
    <xf numFmtId="0" fontId="2" fillId="0" borderId="0" xfId="0" applyFont="1" applyFill="1" applyBorder="1" applyAlignment="1" applyProtection="1">
      <alignment horizontal="left" wrapText="1" indent="1"/>
      <protection/>
    </xf>
    <xf numFmtId="3" fontId="5" fillId="55" borderId="37" xfId="0" applyNumberFormat="1" applyFont="1" applyFill="1" applyBorder="1" applyAlignment="1" applyProtection="1">
      <alignment horizontal="right" vertical="top" wrapText="1"/>
      <protection locked="0"/>
    </xf>
    <xf numFmtId="3" fontId="5" fillId="55" borderId="88" xfId="0" applyNumberFormat="1" applyFont="1" applyFill="1" applyBorder="1" applyAlignment="1" applyProtection="1">
      <alignment horizontal="right" vertical="top" wrapText="1"/>
      <protection locked="0"/>
    </xf>
    <xf numFmtId="215" fontId="3" fillId="59" borderId="44" xfId="0" applyNumberFormat="1" applyFont="1" applyFill="1" applyBorder="1" applyAlignment="1" applyProtection="1">
      <alignment horizontal="right"/>
      <protection/>
    </xf>
    <xf numFmtId="200" fontId="27" fillId="55" borderId="89" xfId="0" applyNumberFormat="1" applyFont="1" applyFill="1" applyBorder="1" applyAlignment="1" applyProtection="1">
      <alignment vertical="top" wrapText="1"/>
      <protection locked="0"/>
    </xf>
    <xf numFmtId="0" fontId="2" fillId="39" borderId="89" xfId="0" applyFont="1" applyFill="1" applyBorder="1" applyAlignment="1" applyProtection="1">
      <alignment horizontal="right" vertical="top" wrapText="1"/>
      <protection/>
    </xf>
    <xf numFmtId="3" fontId="5" fillId="50" borderId="71" xfId="0" applyNumberFormat="1" applyFont="1" applyFill="1" applyBorder="1" applyAlignment="1" applyProtection="1">
      <alignment horizontal="right" vertical="top" wrapText="1"/>
      <protection/>
    </xf>
    <xf numFmtId="3" fontId="5" fillId="0" borderId="44" xfId="0" applyNumberFormat="1" applyFont="1" applyFill="1" applyBorder="1" applyAlignment="1" applyProtection="1">
      <alignment horizontal="right" vertical="top" wrapText="1"/>
      <protection/>
    </xf>
    <xf numFmtId="3" fontId="5" fillId="0" borderId="71" xfId="0" applyNumberFormat="1" applyFont="1" applyFill="1" applyBorder="1" applyAlignment="1" applyProtection="1">
      <alignment horizontal="right" vertical="top" wrapText="1"/>
      <protection/>
    </xf>
    <xf numFmtId="3" fontId="2" fillId="50" borderId="62" xfId="0" applyNumberFormat="1" applyFont="1" applyFill="1" applyBorder="1" applyAlignment="1" applyProtection="1">
      <alignment horizontal="right"/>
      <protection/>
    </xf>
    <xf numFmtId="0" fontId="15" fillId="50" borderId="21" xfId="0" applyFont="1" applyFill="1" applyBorder="1" applyAlignment="1" applyProtection="1">
      <alignment horizontal="left" wrapText="1"/>
      <protection/>
    </xf>
    <xf numFmtId="0" fontId="2" fillId="0" borderId="21" xfId="0" applyFont="1" applyFill="1" applyBorder="1" applyAlignment="1" applyProtection="1">
      <alignment horizontal="left" vertical="top" wrapText="1"/>
      <protection/>
    </xf>
    <xf numFmtId="0" fontId="15" fillId="50" borderId="34" xfId="0" applyFont="1" applyFill="1" applyBorder="1" applyAlignment="1" applyProtection="1">
      <alignment horizontal="left" wrapText="1"/>
      <protection/>
    </xf>
    <xf numFmtId="0" fontId="15" fillId="0" borderId="21" xfId="0" applyFont="1" applyFill="1" applyBorder="1" applyAlignment="1" applyProtection="1">
      <alignment horizontal="left" wrapText="1"/>
      <protection/>
    </xf>
    <xf numFmtId="0" fontId="2" fillId="0" borderId="24" xfId="0" applyFont="1" applyFill="1" applyBorder="1" applyAlignment="1" applyProtection="1">
      <alignment horizontal="left" vertical="top" wrapText="1"/>
      <protection/>
    </xf>
    <xf numFmtId="0" fontId="2" fillId="39" borderId="54" xfId="0" applyFont="1" applyFill="1" applyBorder="1" applyAlignment="1" applyProtection="1">
      <alignment horizontal="right" vertical="top" wrapText="1"/>
      <protection/>
    </xf>
    <xf numFmtId="3" fontId="2" fillId="50" borderId="71" xfId="0" applyNumberFormat="1" applyFont="1" applyFill="1" applyBorder="1" applyAlignment="1" applyProtection="1">
      <alignment horizontal="right" vertical="top" wrapText="1"/>
      <protection/>
    </xf>
    <xf numFmtId="0" fontId="2" fillId="39" borderId="33" xfId="0" applyFont="1" applyFill="1" applyBorder="1" applyAlignment="1" applyProtection="1">
      <alignment horizontal="right" vertical="top" wrapText="1"/>
      <protection/>
    </xf>
    <xf numFmtId="0" fontId="2" fillId="55" borderId="21" xfId="0" applyFont="1" applyFill="1" applyBorder="1" applyAlignment="1" applyProtection="1">
      <alignment horizontal="right" vertical="top" wrapText="1"/>
      <protection/>
    </xf>
    <xf numFmtId="3" fontId="2" fillId="50" borderId="44" xfId="0" applyNumberFormat="1" applyFont="1" applyFill="1" applyBorder="1" applyAlignment="1" applyProtection="1">
      <alignment horizontal="right" vertical="top" wrapText="1"/>
      <protection/>
    </xf>
    <xf numFmtId="0" fontId="2" fillId="55" borderId="21" xfId="0" applyFont="1" applyFill="1" applyBorder="1" applyAlignment="1" applyProtection="1">
      <alignment horizontal="left" vertical="top" wrapText="1"/>
      <protection/>
    </xf>
    <xf numFmtId="3" fontId="2" fillId="50" borderId="62" xfId="0" applyNumberFormat="1" applyFont="1" applyFill="1" applyBorder="1" applyAlignment="1" applyProtection="1">
      <alignment horizontal="right" vertical="top" wrapText="1"/>
      <protection/>
    </xf>
    <xf numFmtId="3" fontId="2" fillId="57" borderId="45" xfId="0" applyNumberFormat="1" applyFont="1" applyFill="1" applyBorder="1" applyAlignment="1" applyProtection="1">
      <alignment horizontal="right" vertical="top" wrapText="1"/>
      <protection/>
    </xf>
    <xf numFmtId="3" fontId="2" fillId="50" borderId="45" xfId="0" applyNumberFormat="1" applyFont="1" applyFill="1" applyBorder="1" applyAlignment="1" applyProtection="1">
      <alignment horizontal="right" vertical="top" wrapText="1"/>
      <protection/>
    </xf>
    <xf numFmtId="3" fontId="2" fillId="50" borderId="62" xfId="0" applyNumberFormat="1" applyFont="1" applyFill="1" applyBorder="1" applyAlignment="1" applyProtection="1">
      <alignment horizontal="right" vertical="top" wrapText="1"/>
      <protection/>
    </xf>
    <xf numFmtId="215" fontId="0" fillId="59" borderId="54" xfId="0" applyNumberFormat="1" applyFill="1" applyBorder="1" applyAlignment="1" applyProtection="1">
      <alignment horizontal="right"/>
      <protection/>
    </xf>
    <xf numFmtId="215" fontId="0" fillId="59" borderId="45" xfId="0" applyNumberFormat="1" applyFill="1" applyBorder="1" applyAlignment="1" applyProtection="1">
      <alignment horizontal="right"/>
      <protection/>
    </xf>
    <xf numFmtId="0" fontId="3" fillId="50" borderId="0" xfId="0" applyFont="1" applyFill="1" applyBorder="1" applyAlignment="1" applyProtection="1">
      <alignment horizontal="justify"/>
      <protection/>
    </xf>
    <xf numFmtId="0" fontId="0" fillId="0" borderId="0" xfId="0" applyBorder="1" applyAlignment="1">
      <alignment horizontal="justify"/>
    </xf>
    <xf numFmtId="0" fontId="0" fillId="50" borderId="0" xfId="0" applyFill="1" applyBorder="1" applyAlignment="1" applyProtection="1">
      <alignment horizontal="justify"/>
      <protection/>
    </xf>
    <xf numFmtId="0" fontId="0" fillId="50" borderId="0" xfId="0" applyFont="1" applyFill="1" applyBorder="1" applyAlignment="1" applyProtection="1">
      <alignment horizontal="justify"/>
      <protection/>
    </xf>
    <xf numFmtId="0" fontId="16" fillId="50" borderId="0" xfId="0" applyFont="1" applyFill="1" applyBorder="1" applyAlignment="1" applyProtection="1">
      <alignment horizontal="justify"/>
      <protection/>
    </xf>
    <xf numFmtId="0" fontId="18" fillId="50" borderId="0" xfId="0" applyFont="1" applyFill="1" applyBorder="1" applyAlignment="1" applyProtection="1">
      <alignment/>
      <protection/>
    </xf>
    <xf numFmtId="0" fontId="0" fillId="50" borderId="0" xfId="0" applyFill="1" applyBorder="1" applyAlignment="1">
      <alignment/>
    </xf>
    <xf numFmtId="0" fontId="0" fillId="50" borderId="0" xfId="0" applyFont="1" applyFill="1" applyBorder="1" applyAlignment="1" applyProtection="1">
      <alignment horizontal="justify" vertical="top"/>
      <protection/>
    </xf>
    <xf numFmtId="0" fontId="0" fillId="50" borderId="0" xfId="0" applyFill="1" applyBorder="1" applyAlignment="1">
      <alignment horizontal="justify" vertical="top"/>
    </xf>
    <xf numFmtId="0" fontId="0" fillId="50" borderId="0" xfId="0" applyFill="1" applyBorder="1" applyAlignment="1">
      <alignment horizontal="justify"/>
    </xf>
    <xf numFmtId="0" fontId="0" fillId="0" borderId="0" xfId="0" applyBorder="1" applyAlignment="1">
      <alignment/>
    </xf>
    <xf numFmtId="0" fontId="0" fillId="50" borderId="0" xfId="0" applyFont="1" applyFill="1" applyBorder="1" applyAlignment="1">
      <alignment horizontal="justify" vertical="top" wrapText="1"/>
    </xf>
    <xf numFmtId="0" fontId="0" fillId="0" borderId="32" xfId="0" applyBorder="1" applyAlignment="1">
      <alignment horizontal="justify" wrapText="1"/>
    </xf>
    <xf numFmtId="0" fontId="0" fillId="50" borderId="25" xfId="0" applyFont="1" applyFill="1" applyBorder="1" applyAlignment="1">
      <alignment horizontal="justify" vertical="top" wrapText="1"/>
    </xf>
    <xf numFmtId="0" fontId="0" fillId="0" borderId="48" xfId="0" applyBorder="1" applyAlignment="1">
      <alignment horizontal="justify" wrapText="1"/>
    </xf>
    <xf numFmtId="0" fontId="0" fillId="0" borderId="48" xfId="0" applyBorder="1" applyAlignment="1">
      <alignment horizontal="justify"/>
    </xf>
    <xf numFmtId="0" fontId="24" fillId="50" borderId="0" xfId="0" applyFont="1" applyFill="1" applyBorder="1" applyAlignment="1">
      <alignment horizontal="justify" vertical="top" wrapText="1"/>
    </xf>
    <xf numFmtId="0" fontId="3" fillId="50" borderId="31" xfId="0" applyFont="1" applyFill="1" applyBorder="1" applyAlignment="1">
      <alignment horizontal="left" vertical="top" wrapText="1"/>
    </xf>
    <xf numFmtId="0" fontId="3" fillId="50" borderId="36" xfId="0" applyFont="1" applyFill="1" applyBorder="1" applyAlignment="1">
      <alignment horizontal="left" vertical="top" wrapText="1"/>
    </xf>
    <xf numFmtId="0" fontId="3" fillId="50" borderId="0" xfId="0" applyFont="1" applyFill="1" applyBorder="1" applyAlignment="1">
      <alignment horizontal="left" vertical="top" wrapText="1"/>
    </xf>
    <xf numFmtId="0" fontId="3" fillId="50" borderId="25" xfId="0" applyFont="1" applyFill="1" applyBorder="1" applyAlignment="1">
      <alignment horizontal="left" vertical="top" wrapText="1"/>
    </xf>
    <xf numFmtId="0" fontId="16" fillId="50" borderId="0" xfId="0" applyFont="1" applyFill="1" applyBorder="1" applyAlignment="1">
      <alignment horizontal="center"/>
    </xf>
    <xf numFmtId="0" fontId="32" fillId="50" borderId="31" xfId="0" applyNumberFormat="1" applyFont="1" applyFill="1" applyBorder="1" applyAlignment="1">
      <alignment horizontal="center" wrapText="1"/>
    </xf>
    <xf numFmtId="0" fontId="33" fillId="50" borderId="0" xfId="0" applyFont="1" applyFill="1" applyAlignment="1">
      <alignment wrapText="1"/>
    </xf>
    <xf numFmtId="0" fontId="33" fillId="50" borderId="32" xfId="0" applyFont="1" applyFill="1" applyBorder="1" applyAlignment="1">
      <alignment wrapText="1"/>
    </xf>
    <xf numFmtId="0" fontId="33" fillId="50" borderId="31" xfId="0" applyFont="1" applyFill="1" applyBorder="1" applyAlignment="1">
      <alignment wrapText="1"/>
    </xf>
    <xf numFmtId="0" fontId="0" fillId="0" borderId="0" xfId="0" applyBorder="1" applyAlignment="1" applyProtection="1">
      <alignment horizontal="left" wrapText="1"/>
      <protection/>
    </xf>
    <xf numFmtId="0" fontId="9" fillId="0" borderId="0" xfId="0" applyFont="1" applyBorder="1" applyAlignment="1" applyProtection="1">
      <alignment horizontal="left" wrapText="1"/>
      <protection locked="0"/>
    </xf>
    <xf numFmtId="0" fontId="3" fillId="0" borderId="21" xfId="0" applyFont="1" applyBorder="1" applyAlignment="1" applyProtection="1">
      <alignment horizontal="center"/>
      <protection/>
    </xf>
    <xf numFmtId="0" fontId="3" fillId="0" borderId="0" xfId="0" applyFont="1" applyBorder="1" applyAlignment="1" applyProtection="1">
      <alignment horizontal="center"/>
      <protection/>
    </xf>
    <xf numFmtId="0" fontId="3" fillId="0" borderId="23" xfId="0" applyFont="1" applyBorder="1" applyAlignment="1" applyProtection="1">
      <alignment horizontal="center"/>
      <protection/>
    </xf>
    <xf numFmtId="0" fontId="6" fillId="0" borderId="34" xfId="0" applyFont="1" applyBorder="1" applyAlignment="1" applyProtection="1">
      <alignment horizontal="center" shrinkToFit="1"/>
      <protection locked="0"/>
    </xf>
    <xf numFmtId="0" fontId="6" fillId="0" borderId="27" xfId="0" applyFont="1" applyBorder="1" applyAlignment="1" applyProtection="1">
      <alignment horizontal="center" shrinkToFit="1"/>
      <protection locked="0"/>
    </xf>
    <xf numFmtId="0" fontId="6" fillId="0" borderId="35" xfId="0" applyFont="1" applyBorder="1" applyAlignment="1" applyProtection="1">
      <alignment horizontal="center" shrinkToFit="1"/>
      <protection locked="0"/>
    </xf>
    <xf numFmtId="200" fontId="3" fillId="50" borderId="55" xfId="0" applyNumberFormat="1" applyFont="1" applyFill="1" applyBorder="1" applyAlignment="1" applyProtection="1">
      <alignment vertical="center" wrapText="1"/>
      <protection/>
    </xf>
    <xf numFmtId="200" fontId="3" fillId="50" borderId="54" xfId="0" applyNumberFormat="1" applyFont="1" applyFill="1" applyBorder="1" applyAlignment="1" applyProtection="1">
      <alignment vertical="center" wrapText="1"/>
      <protection/>
    </xf>
    <xf numFmtId="200" fontId="3" fillId="50" borderId="22" xfId="0" applyNumberFormat="1" applyFont="1" applyFill="1" applyBorder="1" applyAlignment="1" applyProtection="1">
      <alignment vertical="center" wrapText="1"/>
      <protection/>
    </xf>
    <xf numFmtId="200" fontId="3" fillId="50" borderId="26" xfId="0" applyNumberFormat="1" applyFont="1" applyFill="1" applyBorder="1" applyAlignment="1" applyProtection="1">
      <alignment vertical="center" wrapText="1"/>
      <protection/>
    </xf>
    <xf numFmtId="200" fontId="3" fillId="55" borderId="0" xfId="0" applyNumberFormat="1" applyFont="1" applyFill="1" applyBorder="1" applyAlignment="1" applyProtection="1">
      <alignment vertical="center" wrapText="1"/>
      <protection/>
    </xf>
    <xf numFmtId="200" fontId="3" fillId="50" borderId="19" xfId="0" applyNumberFormat="1" applyFont="1" applyFill="1" applyBorder="1" applyAlignment="1" applyProtection="1">
      <alignment vertical="center" wrapText="1"/>
      <protection/>
    </xf>
    <xf numFmtId="0" fontId="0" fillId="0" borderId="22" xfId="0" applyBorder="1" applyAlignment="1">
      <alignment vertical="center" wrapText="1"/>
    </xf>
    <xf numFmtId="0" fontId="2" fillId="39" borderId="34" xfId="0" applyFont="1" applyFill="1" applyBorder="1" applyAlignment="1" applyProtection="1">
      <alignment horizontal="left" vertical="top" wrapText="1"/>
      <protection locked="0"/>
    </xf>
    <xf numFmtId="0" fontId="2" fillId="39" borderId="27" xfId="0" applyFont="1" applyFill="1" applyBorder="1" applyAlignment="1" applyProtection="1">
      <alignment horizontal="left" vertical="top" wrapText="1"/>
      <protection locked="0"/>
    </xf>
    <xf numFmtId="0" fontId="2" fillId="39" borderId="35" xfId="0" applyFont="1" applyFill="1" applyBorder="1" applyAlignment="1" applyProtection="1">
      <alignment horizontal="left" vertical="top" wrapText="1"/>
      <protection locked="0"/>
    </xf>
    <xf numFmtId="0" fontId="15" fillId="55" borderId="27" xfId="0" applyFont="1" applyFill="1" applyBorder="1" applyAlignment="1" applyProtection="1">
      <alignment horizontal="left" vertical="center" wrapText="1"/>
      <protection/>
    </xf>
    <xf numFmtId="0" fontId="15" fillId="55" borderId="35" xfId="0" applyFont="1" applyFill="1" applyBorder="1" applyAlignment="1" applyProtection="1">
      <alignment horizontal="left" vertical="center" wrapText="1"/>
      <protection/>
    </xf>
    <xf numFmtId="0" fontId="2" fillId="39" borderId="34" xfId="0" applyFont="1" applyFill="1" applyBorder="1" applyAlignment="1" applyProtection="1">
      <alignment horizontal="left" vertical="top" wrapText="1"/>
      <protection/>
    </xf>
    <xf numFmtId="0" fontId="2" fillId="39" borderId="27" xfId="0" applyFont="1" applyFill="1" applyBorder="1" applyAlignment="1" applyProtection="1">
      <alignment horizontal="left" vertical="top" wrapText="1"/>
      <protection/>
    </xf>
    <xf numFmtId="0" fontId="2" fillId="39" borderId="35" xfId="0" applyFont="1" applyFill="1" applyBorder="1" applyAlignment="1" applyProtection="1">
      <alignment horizontal="left" vertical="top" wrapText="1"/>
      <protection/>
    </xf>
    <xf numFmtId="0" fontId="2" fillId="39" borderId="90" xfId="0" applyFont="1" applyFill="1" applyBorder="1" applyAlignment="1" applyProtection="1">
      <alignment horizontal="left" vertical="top" wrapText="1"/>
      <protection/>
    </xf>
    <xf numFmtId="0" fontId="2" fillId="39" borderId="37" xfId="0" applyFont="1" applyFill="1" applyBorder="1" applyAlignment="1" applyProtection="1">
      <alignment horizontal="left" vertical="top" wrapText="1"/>
      <protection/>
    </xf>
    <xf numFmtId="0" fontId="2" fillId="39" borderId="61" xfId="0" applyFont="1" applyFill="1" applyBorder="1" applyAlignment="1" applyProtection="1">
      <alignment horizontal="left" vertical="top" wrapText="1"/>
      <protection/>
    </xf>
    <xf numFmtId="0" fontId="15" fillId="55" borderId="27" xfId="0" applyFont="1" applyFill="1" applyBorder="1" applyAlignment="1" applyProtection="1">
      <alignment horizontal="left" vertical="center" wrapText="1"/>
      <protection locked="0"/>
    </xf>
    <xf numFmtId="0" fontId="15" fillId="55" borderId="35" xfId="0" applyFont="1" applyFill="1" applyBorder="1" applyAlignment="1" applyProtection="1">
      <alignment horizontal="left" vertical="center" wrapText="1"/>
      <protection locked="0"/>
    </xf>
    <xf numFmtId="0" fontId="1" fillId="57" borderId="91" xfId="0" applyNumberFormat="1" applyFont="1" applyFill="1" applyBorder="1" applyAlignment="1" applyProtection="1">
      <alignment horizontal="center" wrapText="1"/>
      <protection locked="0"/>
    </xf>
    <xf numFmtId="0" fontId="0" fillId="0" borderId="91" xfId="0" applyBorder="1" applyAlignment="1" applyProtection="1">
      <alignment horizontal="center" wrapText="1"/>
      <protection locked="0"/>
    </xf>
    <xf numFmtId="0" fontId="15" fillId="39" borderId="20" xfId="0" applyFont="1" applyFill="1" applyBorder="1" applyAlignment="1" applyProtection="1">
      <alignment horizontal="left" vertical="top" wrapText="1"/>
      <protection/>
    </xf>
    <xf numFmtId="0" fontId="2" fillId="39" borderId="20" xfId="0" applyFont="1" applyFill="1" applyBorder="1" applyAlignment="1" applyProtection="1">
      <alignment horizontal="left" vertical="top" wrapText="1"/>
      <protection/>
    </xf>
    <xf numFmtId="0" fontId="2" fillId="39" borderId="25" xfId="0" applyFont="1" applyFill="1" applyBorder="1" applyAlignment="1" applyProtection="1">
      <alignment horizontal="left" vertical="top" wrapText="1"/>
      <protection/>
    </xf>
    <xf numFmtId="0" fontId="5" fillId="0" borderId="34" xfId="0" applyNumberFormat="1" applyFont="1" applyFill="1" applyBorder="1" applyAlignment="1" applyProtection="1">
      <alignment horizontal="left" vertical="center" wrapText="1"/>
      <protection locked="0"/>
    </xf>
    <xf numFmtId="0" fontId="0" fillId="0" borderId="35" xfId="0" applyNumberFormat="1" applyBorder="1" applyAlignment="1" applyProtection="1">
      <alignment vertical="center" wrapText="1"/>
      <protection locked="0"/>
    </xf>
    <xf numFmtId="0" fontId="1" fillId="57" borderId="22" xfId="0" applyFont="1" applyFill="1" applyBorder="1" applyAlignment="1" applyProtection="1">
      <alignment horizontal="right" wrapText="1"/>
      <protection locked="0"/>
    </xf>
    <xf numFmtId="0" fontId="1" fillId="57" borderId="26" xfId="0" applyFont="1" applyFill="1" applyBorder="1" applyAlignment="1" applyProtection="1">
      <alignment horizontal="right" wrapText="1"/>
      <protection locked="0"/>
    </xf>
    <xf numFmtId="0" fontId="1" fillId="57" borderId="19" xfId="0" applyFont="1" applyFill="1" applyBorder="1" applyAlignment="1" applyProtection="1">
      <alignment horizontal="left" wrapText="1"/>
      <protection locked="0"/>
    </xf>
    <xf numFmtId="0" fontId="1" fillId="57" borderId="20" xfId="0" applyFont="1" applyFill="1" applyBorder="1" applyAlignment="1" applyProtection="1">
      <alignment horizontal="left" wrapText="1"/>
      <protection locked="0"/>
    </xf>
    <xf numFmtId="0" fontId="1" fillId="57" borderId="22" xfId="0" applyFont="1" applyFill="1" applyBorder="1" applyAlignment="1" applyProtection="1">
      <alignment horizontal="left" wrapText="1"/>
      <protection locked="0"/>
    </xf>
    <xf numFmtId="0" fontId="1" fillId="57" borderId="24" xfId="0" applyFont="1" applyFill="1" applyBorder="1" applyAlignment="1" applyProtection="1">
      <alignment horizontal="left" wrapText="1"/>
      <protection locked="0"/>
    </xf>
    <xf numFmtId="0" fontId="1" fillId="57" borderId="25" xfId="0" applyFont="1" applyFill="1" applyBorder="1" applyAlignment="1" applyProtection="1">
      <alignment horizontal="left" wrapText="1"/>
      <protection locked="0"/>
    </xf>
    <xf numFmtId="0" fontId="1" fillId="57" borderId="26" xfId="0" applyFont="1" applyFill="1" applyBorder="1" applyAlignment="1" applyProtection="1">
      <alignment horizontal="left" wrapText="1"/>
      <protection locked="0"/>
    </xf>
    <xf numFmtId="0" fontId="1" fillId="57" borderId="34" xfId="0" applyFont="1" applyFill="1" applyBorder="1" applyAlignment="1" applyProtection="1">
      <alignment horizontal="center" wrapText="1"/>
      <protection locked="0"/>
    </xf>
    <xf numFmtId="0" fontId="0" fillId="0" borderId="27" xfId="0" applyBorder="1" applyAlignment="1" applyProtection="1">
      <alignment horizontal="center" wrapText="1"/>
      <protection locked="0"/>
    </xf>
    <xf numFmtId="0" fontId="15" fillId="40" borderId="20" xfId="0" applyFont="1" applyFill="1" applyBorder="1" applyAlignment="1" applyProtection="1">
      <alignment horizontal="left" vertical="top" wrapText="1"/>
      <protection/>
    </xf>
    <xf numFmtId="0" fontId="2" fillId="40" borderId="20" xfId="0" applyFont="1" applyFill="1" applyBorder="1" applyAlignment="1" applyProtection="1">
      <alignment horizontal="left" vertical="top" wrapText="1"/>
      <protection/>
    </xf>
    <xf numFmtId="0" fontId="2" fillId="40" borderId="25" xfId="0" applyFont="1" applyFill="1" applyBorder="1" applyAlignment="1" applyProtection="1">
      <alignment horizontal="left" vertical="top" wrapText="1"/>
      <protection/>
    </xf>
    <xf numFmtId="0" fontId="2" fillId="39" borderId="20" xfId="0" applyFont="1" applyFill="1" applyBorder="1" applyAlignment="1" applyProtection="1">
      <alignment horizontal="left" vertical="top" wrapText="1"/>
      <protection/>
    </xf>
    <xf numFmtId="0" fontId="2" fillId="39" borderId="25" xfId="0" applyFont="1" applyFill="1" applyBorder="1" applyAlignment="1" applyProtection="1">
      <alignment horizontal="left" vertical="top" wrapText="1"/>
      <protection/>
    </xf>
    <xf numFmtId="0" fontId="1" fillId="57" borderId="20" xfId="0" applyFont="1" applyFill="1" applyBorder="1" applyAlignment="1" applyProtection="1">
      <alignment horizontal="left" vertical="top" wrapText="1"/>
      <protection/>
    </xf>
    <xf numFmtId="0" fontId="4" fillId="55" borderId="0" xfId="0" applyNumberFormat="1" applyFont="1" applyFill="1" applyBorder="1" applyAlignment="1" applyProtection="1">
      <alignment horizontal="left" vertical="center" wrapText="1"/>
      <protection locked="0"/>
    </xf>
    <xf numFmtId="0" fontId="4" fillId="55" borderId="32" xfId="0" applyNumberFormat="1" applyFont="1" applyFill="1" applyBorder="1" applyAlignment="1" applyProtection="1">
      <alignment horizontal="left" vertical="center" wrapText="1"/>
      <protection locked="0"/>
    </xf>
    <xf numFmtId="0" fontId="1" fillId="0" borderId="20" xfId="0" applyFont="1" applyFill="1" applyBorder="1" applyAlignment="1" applyProtection="1">
      <alignment horizontal="left" vertical="top" wrapText="1"/>
      <protection locked="0"/>
    </xf>
    <xf numFmtId="0" fontId="4" fillId="0" borderId="20" xfId="0" applyFont="1" applyFill="1" applyBorder="1" applyAlignment="1" applyProtection="1">
      <alignment horizontal="left" vertical="top" wrapText="1"/>
      <protection locked="0"/>
    </xf>
    <xf numFmtId="0" fontId="4" fillId="0" borderId="86" xfId="0" applyFont="1" applyFill="1" applyBorder="1" applyAlignment="1" applyProtection="1">
      <alignment horizontal="left" vertical="top" wrapText="1"/>
      <protection locked="0"/>
    </xf>
    <xf numFmtId="0" fontId="1" fillId="57" borderId="19" xfId="0" applyFont="1" applyFill="1" applyBorder="1" applyAlignment="1" applyProtection="1">
      <alignment horizontal="center" wrapText="1"/>
      <protection locked="0"/>
    </xf>
    <xf numFmtId="0" fontId="1" fillId="57" borderId="22" xfId="0" applyFont="1" applyFill="1" applyBorder="1" applyAlignment="1" applyProtection="1">
      <alignment horizontal="center" wrapText="1"/>
      <protection locked="0"/>
    </xf>
    <xf numFmtId="0" fontId="1" fillId="57" borderId="24" xfId="0" applyFont="1" applyFill="1" applyBorder="1" applyAlignment="1" applyProtection="1">
      <alignment horizontal="center" wrapText="1"/>
      <protection locked="0"/>
    </xf>
    <xf numFmtId="0" fontId="1" fillId="57" borderId="26" xfId="0" applyFont="1" applyFill="1" applyBorder="1" applyAlignment="1" applyProtection="1">
      <alignment horizontal="center" wrapText="1"/>
      <protection locked="0"/>
    </xf>
    <xf numFmtId="0" fontId="1" fillId="57" borderId="27" xfId="0" applyFont="1" applyFill="1" applyBorder="1" applyAlignment="1" applyProtection="1">
      <alignment horizontal="center" wrapText="1"/>
      <protection locked="0"/>
    </xf>
    <xf numFmtId="0" fontId="1" fillId="57" borderId="42" xfId="0" applyFont="1" applyFill="1" applyBorder="1" applyAlignment="1" applyProtection="1">
      <alignment horizontal="center" wrapText="1"/>
      <protection locked="0"/>
    </xf>
    <xf numFmtId="0" fontId="1" fillId="57" borderId="27" xfId="0" applyFont="1" applyFill="1" applyBorder="1" applyAlignment="1" applyProtection="1">
      <alignment horizontal="left" vertical="top" wrapText="1"/>
      <protection/>
    </xf>
    <xf numFmtId="0" fontId="4" fillId="55" borderId="27" xfId="0" applyNumberFormat="1" applyFont="1" applyFill="1" applyBorder="1" applyAlignment="1" applyProtection="1">
      <alignment horizontal="left" vertical="center" wrapText="1"/>
      <protection locked="0"/>
    </xf>
    <xf numFmtId="0" fontId="4" fillId="55" borderId="42" xfId="0" applyNumberFormat="1" applyFont="1" applyFill="1" applyBorder="1" applyAlignment="1" applyProtection="1">
      <alignment horizontal="left" vertical="center" wrapText="1"/>
      <protection locked="0"/>
    </xf>
    <xf numFmtId="0" fontId="4" fillId="55" borderId="27" xfId="0" applyFont="1" applyFill="1" applyBorder="1" applyAlignment="1" applyProtection="1">
      <alignment horizontal="left" vertical="center" wrapText="1"/>
      <protection locked="0"/>
    </xf>
    <xf numFmtId="0" fontId="4" fillId="55" borderId="42" xfId="0" applyFont="1" applyFill="1" applyBorder="1" applyAlignment="1" applyProtection="1">
      <alignment horizontal="left" vertical="center" wrapText="1"/>
      <protection locked="0"/>
    </xf>
    <xf numFmtId="0" fontId="4" fillId="0" borderId="27" xfId="0" applyFont="1" applyFill="1" applyBorder="1" applyAlignment="1" applyProtection="1">
      <alignment horizontal="left" vertical="center" wrapText="1"/>
      <protection locked="0"/>
    </xf>
    <xf numFmtId="0" fontId="4" fillId="0" borderId="42" xfId="0" applyFont="1" applyFill="1" applyBorder="1" applyAlignment="1" applyProtection="1">
      <alignment horizontal="left" vertical="center" wrapText="1"/>
      <protection locked="0"/>
    </xf>
    <xf numFmtId="0" fontId="2" fillId="39" borderId="75" xfId="0" applyFont="1" applyFill="1" applyBorder="1" applyAlignment="1" applyProtection="1">
      <alignment horizontal="left" vertical="top" wrapText="1"/>
      <protection/>
    </xf>
    <xf numFmtId="0" fontId="2" fillId="39" borderId="46" xfId="0" applyFont="1" applyFill="1" applyBorder="1" applyAlignment="1" applyProtection="1">
      <alignment horizontal="left" vertical="top" wrapText="1"/>
      <protection/>
    </xf>
    <xf numFmtId="0" fontId="2" fillId="39" borderId="76" xfId="0" applyFont="1" applyFill="1" applyBorder="1" applyAlignment="1" applyProtection="1">
      <alignment horizontal="left" vertical="top" wrapText="1"/>
      <protection/>
    </xf>
    <xf numFmtId="0" fontId="4" fillId="50" borderId="27" xfId="0" applyNumberFormat="1" applyFont="1" applyFill="1" applyBorder="1" applyAlignment="1" applyProtection="1">
      <alignment horizontal="left" vertical="center" wrapText="1"/>
      <protection locked="0"/>
    </xf>
    <xf numFmtId="0" fontId="4" fillId="50" borderId="42" xfId="0" applyNumberFormat="1" applyFont="1" applyFill="1" applyBorder="1" applyAlignment="1" applyProtection="1">
      <alignment horizontal="left" vertical="center" wrapText="1"/>
      <protection locked="0"/>
    </xf>
    <xf numFmtId="0" fontId="3" fillId="50" borderId="34" xfId="0" applyNumberFormat="1" applyFont="1" applyFill="1" applyBorder="1" applyAlignment="1" applyProtection="1">
      <alignment horizontal="center" wrapText="1"/>
      <protection locked="0"/>
    </xf>
    <xf numFmtId="0" fontId="0" fillId="0" borderId="27" xfId="0" applyBorder="1" applyAlignment="1">
      <alignment/>
    </xf>
    <xf numFmtId="0" fontId="0" fillId="0" borderId="35" xfId="0" applyBorder="1" applyAlignment="1">
      <alignment/>
    </xf>
    <xf numFmtId="0" fontId="1" fillId="57" borderId="34" xfId="0" applyFont="1" applyFill="1" applyBorder="1" applyAlignment="1" applyProtection="1">
      <alignment horizontal="center" wrapText="1"/>
      <protection/>
    </xf>
    <xf numFmtId="0" fontId="1" fillId="57" borderId="27" xfId="0" applyFont="1" applyFill="1" applyBorder="1" applyAlignment="1" applyProtection="1">
      <alignment horizontal="center" wrapText="1"/>
      <protection/>
    </xf>
    <xf numFmtId="0" fontId="1" fillId="57" borderId="42" xfId="0" applyFont="1" applyFill="1" applyBorder="1" applyAlignment="1" applyProtection="1">
      <alignment horizontal="center" wrapText="1"/>
      <protection/>
    </xf>
    <xf numFmtId="49" fontId="2" fillId="55" borderId="75" xfId="0" applyNumberFormat="1" applyFont="1" applyFill="1" applyBorder="1" applyAlignment="1" applyProtection="1">
      <alignment horizontal="right" vertical="top" wrapText="1"/>
      <protection locked="0"/>
    </xf>
    <xf numFmtId="49" fontId="2" fillId="55" borderId="46" xfId="0" applyNumberFormat="1" applyFont="1" applyFill="1" applyBorder="1" applyAlignment="1" applyProtection="1">
      <alignment horizontal="right" vertical="top" wrapText="1"/>
      <protection locked="0"/>
    </xf>
    <xf numFmtId="0" fontId="0" fillId="0" borderId="76" xfId="0" applyBorder="1" applyAlignment="1">
      <alignment horizontal="right" vertical="top" wrapText="1"/>
    </xf>
    <xf numFmtId="0" fontId="1" fillId="57" borderId="22" xfId="0" applyFont="1" applyFill="1" applyBorder="1" applyAlignment="1" applyProtection="1">
      <alignment horizontal="right" wrapText="1"/>
      <protection/>
    </xf>
    <xf numFmtId="0" fontId="1" fillId="57" borderId="26" xfId="0" applyFont="1" applyFill="1" applyBorder="1" applyAlignment="1" applyProtection="1">
      <alignment horizontal="right" wrapText="1"/>
      <protection/>
    </xf>
    <xf numFmtId="0" fontId="1" fillId="57" borderId="19" xfId="0" applyFont="1" applyFill="1" applyBorder="1" applyAlignment="1" applyProtection="1">
      <alignment horizontal="center" wrapText="1"/>
      <protection/>
    </xf>
    <xf numFmtId="0" fontId="1" fillId="57" borderId="20" xfId="0" applyFont="1" applyFill="1" applyBorder="1" applyAlignment="1" applyProtection="1">
      <alignment horizontal="center" wrapText="1"/>
      <protection/>
    </xf>
    <xf numFmtId="0" fontId="1" fillId="57" borderId="22" xfId="0" applyFont="1" applyFill="1" applyBorder="1" applyAlignment="1" applyProtection="1">
      <alignment horizontal="center" wrapText="1"/>
      <protection/>
    </xf>
    <xf numFmtId="0" fontId="1" fillId="57" borderId="24" xfId="0" applyFont="1" applyFill="1" applyBorder="1" applyAlignment="1" applyProtection="1">
      <alignment horizontal="center" wrapText="1"/>
      <protection/>
    </xf>
    <xf numFmtId="0" fontId="1" fillId="57" borderId="25" xfId="0" applyFont="1" applyFill="1" applyBorder="1" applyAlignment="1" applyProtection="1">
      <alignment horizontal="center" wrapText="1"/>
      <protection/>
    </xf>
    <xf numFmtId="0" fontId="1" fillId="57" borderId="26" xfId="0" applyFont="1" applyFill="1" applyBorder="1" applyAlignment="1" applyProtection="1">
      <alignment horizontal="center" wrapText="1"/>
      <protection/>
    </xf>
    <xf numFmtId="49" fontId="2" fillId="55" borderId="34" xfId="0" applyNumberFormat="1" applyFont="1" applyFill="1" applyBorder="1" applyAlignment="1" applyProtection="1">
      <alignment horizontal="right" vertical="top" wrapText="1"/>
      <protection locked="0"/>
    </xf>
    <xf numFmtId="49" fontId="2" fillId="55" borderId="27" xfId="0" applyNumberFormat="1" applyFont="1" applyFill="1" applyBorder="1" applyAlignment="1" applyProtection="1">
      <alignment horizontal="right" vertical="top" wrapText="1"/>
      <protection locked="0"/>
    </xf>
    <xf numFmtId="0" fontId="0" fillId="0" borderId="35" xfId="0" applyBorder="1" applyAlignment="1">
      <alignment horizontal="right" vertical="top" wrapText="1"/>
    </xf>
    <xf numFmtId="0" fontId="4" fillId="0" borderId="34" xfId="0" applyFont="1" applyFill="1" applyBorder="1" applyAlignment="1" applyProtection="1">
      <alignment horizontal="left" vertical="top" wrapText="1"/>
      <protection locked="0"/>
    </xf>
    <xf numFmtId="0" fontId="4" fillId="0" borderId="27" xfId="0" applyFont="1" applyFill="1" applyBorder="1" applyAlignment="1" applyProtection="1">
      <alignment horizontal="left" vertical="top" wrapText="1"/>
      <protection locked="0"/>
    </xf>
    <xf numFmtId="0" fontId="4" fillId="0" borderId="42" xfId="0" applyFont="1" applyFill="1" applyBorder="1" applyAlignment="1" applyProtection="1">
      <alignment horizontal="left" vertical="top" wrapText="1"/>
      <protection locked="0"/>
    </xf>
    <xf numFmtId="0" fontId="15" fillId="39" borderId="20" xfId="0" applyFont="1" applyFill="1" applyBorder="1" applyAlignment="1" applyProtection="1">
      <alignment horizontal="left" vertical="top" wrapText="1"/>
      <protection/>
    </xf>
    <xf numFmtId="0" fontId="4" fillId="55" borderId="24" xfId="0" applyFont="1" applyFill="1" applyBorder="1" applyAlignment="1" applyProtection="1">
      <alignment horizontal="left" vertical="top" wrapText="1"/>
      <protection locked="0"/>
    </xf>
    <xf numFmtId="0" fontId="4" fillId="55" borderId="25" xfId="0" applyFont="1" applyFill="1" applyBorder="1" applyAlignment="1" applyProtection="1">
      <alignment horizontal="left" vertical="top" wrapText="1"/>
      <protection locked="0"/>
    </xf>
    <xf numFmtId="0" fontId="4" fillId="55" borderId="48" xfId="0" applyFont="1" applyFill="1" applyBorder="1" applyAlignment="1" applyProtection="1">
      <alignment horizontal="left" vertical="top" wrapText="1"/>
      <protection locked="0"/>
    </xf>
    <xf numFmtId="0" fontId="4" fillId="55" borderId="34" xfId="0" applyFont="1" applyFill="1" applyBorder="1" applyAlignment="1" applyProtection="1">
      <alignment horizontal="left" vertical="top" wrapText="1"/>
      <protection locked="0"/>
    </xf>
    <xf numFmtId="0" fontId="4" fillId="55" borderId="27" xfId="0" applyFont="1" applyFill="1" applyBorder="1" applyAlignment="1" applyProtection="1">
      <alignment horizontal="left" vertical="top" wrapText="1"/>
      <protection locked="0"/>
    </xf>
    <xf numFmtId="0" fontId="4" fillId="55" borderId="42" xfId="0" applyFont="1" applyFill="1" applyBorder="1" applyAlignment="1" applyProtection="1">
      <alignment horizontal="left" vertical="top" wrapText="1"/>
      <protection locked="0"/>
    </xf>
    <xf numFmtId="0" fontId="1" fillId="57" borderId="21" xfId="0" applyFont="1" applyFill="1" applyBorder="1" applyAlignment="1" applyProtection="1">
      <alignment horizontal="center" wrapText="1"/>
      <protection/>
    </xf>
    <xf numFmtId="0" fontId="1" fillId="57" borderId="0" xfId="0" applyFont="1" applyFill="1" applyBorder="1" applyAlignment="1" applyProtection="1">
      <alignment horizontal="center" wrapText="1"/>
      <protection/>
    </xf>
    <xf numFmtId="0" fontId="1" fillId="57" borderId="23" xfId="0" applyFont="1" applyFill="1" applyBorder="1" applyAlignment="1" applyProtection="1">
      <alignment horizontal="center" wrapText="1"/>
      <protection/>
    </xf>
    <xf numFmtId="0" fontId="4" fillId="0" borderId="20" xfId="0" applyFont="1" applyFill="1" applyBorder="1" applyAlignment="1" applyProtection="1">
      <alignment horizontal="left" vertical="top" wrapText="1"/>
      <protection/>
    </xf>
    <xf numFmtId="0" fontId="4" fillId="0" borderId="86" xfId="0" applyFont="1" applyFill="1" applyBorder="1" applyAlignment="1" applyProtection="1">
      <alignment horizontal="left" vertical="top" wrapText="1"/>
      <protection/>
    </xf>
    <xf numFmtId="0" fontId="1" fillId="0" borderId="20" xfId="0" applyFont="1" applyFill="1" applyBorder="1" applyAlignment="1" applyProtection="1">
      <alignment horizontal="left" vertical="top" wrapText="1"/>
      <protection/>
    </xf>
    <xf numFmtId="0" fontId="1" fillId="57" borderId="91" xfId="0" applyNumberFormat="1" applyFont="1" applyFill="1" applyBorder="1" applyAlignment="1" applyProtection="1">
      <alignment horizontal="center" wrapText="1"/>
      <protection/>
    </xf>
    <xf numFmtId="0" fontId="0" fillId="0" borderId="91" xfId="0" applyBorder="1" applyAlignment="1" applyProtection="1">
      <alignment horizontal="center" wrapText="1"/>
      <protection/>
    </xf>
    <xf numFmtId="0" fontId="0" fillId="0" borderId="27" xfId="0" applyBorder="1" applyAlignment="1">
      <alignment horizontal="center" wrapText="1"/>
    </xf>
    <xf numFmtId="0" fontId="0" fillId="0" borderId="42" xfId="0" applyBorder="1" applyAlignment="1">
      <alignment horizontal="center" wrapText="1"/>
    </xf>
    <xf numFmtId="0" fontId="15" fillId="55" borderId="39" xfId="0" applyFont="1" applyFill="1" applyBorder="1" applyAlignment="1" applyProtection="1">
      <alignment horizontal="left" vertical="center" wrapText="1"/>
      <protection/>
    </xf>
    <xf numFmtId="0" fontId="15" fillId="55" borderId="73" xfId="0" applyFont="1" applyFill="1" applyBorder="1" applyAlignment="1" applyProtection="1">
      <alignment horizontal="left" vertical="center" wrapText="1"/>
      <protection/>
    </xf>
    <xf numFmtId="0" fontId="3" fillId="50" borderId="34" xfId="0" applyFont="1" applyFill="1" applyBorder="1" applyAlignment="1" applyProtection="1">
      <alignment horizontal="center" wrapText="1"/>
      <protection/>
    </xf>
    <xf numFmtId="0" fontId="4" fillId="55" borderId="34" xfId="0" applyFont="1" applyFill="1" applyBorder="1" applyAlignment="1" applyProtection="1">
      <alignment horizontal="left" wrapText="1"/>
      <protection locked="0"/>
    </xf>
    <xf numFmtId="0" fontId="4" fillId="55" borderId="27" xfId="0" applyFont="1" applyFill="1" applyBorder="1" applyAlignment="1" applyProtection="1">
      <alignment horizontal="left" wrapText="1"/>
      <protection locked="0"/>
    </xf>
    <xf numFmtId="0" fontId="4" fillId="55" borderId="42" xfId="0" applyFont="1" applyFill="1" applyBorder="1" applyAlignment="1" applyProtection="1">
      <alignment horizontal="left" wrapText="1"/>
      <protection locked="0"/>
    </xf>
    <xf numFmtId="0" fontId="3" fillId="50" borderId="34" xfId="0" applyFont="1" applyFill="1" applyBorder="1" applyAlignment="1" applyProtection="1">
      <alignment horizontal="left"/>
      <protection/>
    </xf>
    <xf numFmtId="0" fontId="15" fillId="39" borderId="43" xfId="0" applyFont="1" applyFill="1" applyBorder="1" applyAlignment="1" applyProtection="1">
      <alignment horizontal="left" vertical="top" wrapText="1"/>
      <protection/>
    </xf>
    <xf numFmtId="0" fontId="2" fillId="39" borderId="36" xfId="0" applyFont="1" applyFill="1" applyBorder="1" applyAlignment="1" applyProtection="1">
      <alignment horizontal="left" vertical="top" wrapText="1"/>
      <protection/>
    </xf>
    <xf numFmtId="49" fontId="2" fillId="55" borderId="34" xfId="0" applyNumberFormat="1" applyFont="1" applyFill="1" applyBorder="1" applyAlignment="1" applyProtection="1">
      <alignment horizontal="left" vertical="top" wrapText="1"/>
      <protection locked="0"/>
    </xf>
    <xf numFmtId="49" fontId="2" fillId="55" borderId="35" xfId="0" applyNumberFormat="1" applyFont="1" applyFill="1" applyBorder="1" applyAlignment="1" applyProtection="1">
      <alignment horizontal="left" vertical="top" wrapText="1"/>
      <protection locked="0"/>
    </xf>
    <xf numFmtId="0" fontId="4" fillId="55" borderId="43" xfId="0" applyFont="1" applyFill="1" applyBorder="1" applyAlignment="1" applyProtection="1">
      <alignment horizontal="left" vertical="top" wrapText="1"/>
      <protection locked="0"/>
    </xf>
    <xf numFmtId="0" fontId="4" fillId="55" borderId="20" xfId="0" applyFont="1" applyFill="1" applyBorder="1" applyAlignment="1" applyProtection="1">
      <alignment horizontal="left" vertical="top" wrapText="1"/>
      <protection locked="0"/>
    </xf>
    <xf numFmtId="0" fontId="0" fillId="0" borderId="36" xfId="0" applyBorder="1" applyAlignment="1">
      <alignment horizontal="left" vertical="top" wrapText="1"/>
    </xf>
    <xf numFmtId="0" fontId="0" fillId="0" borderId="25" xfId="0" applyBorder="1" applyAlignment="1">
      <alignment horizontal="left" vertical="top" wrapText="1"/>
    </xf>
    <xf numFmtId="49" fontId="0" fillId="0" borderId="35" xfId="0" applyNumberFormat="1" applyBorder="1" applyAlignment="1">
      <alignment horizontal="left" vertical="top" wrapText="1"/>
    </xf>
    <xf numFmtId="0" fontId="15" fillId="39" borderId="43" xfId="0" applyFont="1" applyFill="1" applyBorder="1" applyAlignment="1" applyProtection="1">
      <alignment horizontal="left" vertical="top" wrapText="1"/>
      <protection/>
    </xf>
    <xf numFmtId="0" fontId="2" fillId="39" borderId="36" xfId="0" applyFont="1" applyFill="1" applyBorder="1" applyAlignment="1" applyProtection="1">
      <alignment horizontal="left" vertical="top" wrapText="1"/>
      <protection/>
    </xf>
    <xf numFmtId="0" fontId="1" fillId="0" borderId="43" xfId="0" applyFont="1" applyFill="1" applyBorder="1" applyAlignment="1" applyProtection="1">
      <alignment horizontal="left" vertical="top" wrapText="1"/>
      <protection/>
    </xf>
    <xf numFmtId="0" fontId="2" fillId="39" borderId="34" xfId="0" applyFont="1" applyFill="1" applyBorder="1" applyAlignment="1" applyProtection="1">
      <alignment horizontal="left" vertical="top" wrapText="1"/>
      <protection/>
    </xf>
    <xf numFmtId="0" fontId="2" fillId="39" borderId="27" xfId="0" applyFont="1" applyFill="1" applyBorder="1" applyAlignment="1" applyProtection="1">
      <alignment horizontal="left" vertical="top" wrapText="1"/>
      <protection/>
    </xf>
    <xf numFmtId="0" fontId="2" fillId="39" borderId="35" xfId="0" applyFont="1" applyFill="1" applyBorder="1" applyAlignment="1" applyProtection="1">
      <alignment horizontal="left" vertical="top" wrapText="1"/>
      <protection/>
    </xf>
    <xf numFmtId="0" fontId="4" fillId="55" borderId="34" xfId="0" applyFont="1" applyFill="1" applyBorder="1" applyAlignment="1" applyProtection="1">
      <alignment horizontal="left" wrapText="1"/>
      <protection locked="0"/>
    </xf>
    <xf numFmtId="0" fontId="4" fillId="55" borderId="27" xfId="0" applyFont="1" applyFill="1" applyBorder="1" applyAlignment="1" applyProtection="1">
      <alignment horizontal="left" wrapText="1"/>
      <protection locked="0"/>
    </xf>
    <xf numFmtId="0" fontId="15" fillId="50" borderId="87" xfId="0" applyFont="1" applyFill="1" applyBorder="1" applyAlignment="1" applyProtection="1">
      <alignment horizontal="left" wrapText="1"/>
      <protection/>
    </xf>
    <xf numFmtId="0" fontId="15" fillId="50" borderId="92" xfId="0" applyFont="1" applyFill="1" applyBorder="1" applyAlignment="1" applyProtection="1">
      <alignment horizontal="left" wrapText="1"/>
      <protection/>
    </xf>
    <xf numFmtId="0" fontId="15" fillId="50" borderId="81" xfId="0" applyFont="1" applyFill="1" applyBorder="1" applyAlignment="1" applyProtection="1">
      <alignment horizontal="left" wrapText="1"/>
      <protection/>
    </xf>
    <xf numFmtId="0" fontId="15" fillId="39" borderId="87" xfId="0" applyFont="1" applyFill="1" applyBorder="1" applyAlignment="1" applyProtection="1">
      <alignment horizontal="left" vertical="top" wrapText="1"/>
      <protection/>
    </xf>
    <xf numFmtId="0" fontId="15" fillId="39" borderId="92" xfId="0" applyFont="1" applyFill="1" applyBorder="1" applyAlignment="1" applyProtection="1">
      <alignment horizontal="left" vertical="top" wrapText="1"/>
      <protection/>
    </xf>
    <xf numFmtId="0" fontId="15" fillId="39" borderId="81" xfId="0" applyFont="1" applyFill="1" applyBorder="1" applyAlignment="1" applyProtection="1">
      <alignment horizontal="left" vertical="top" wrapText="1"/>
      <protection/>
    </xf>
    <xf numFmtId="0" fontId="2" fillId="39" borderId="75" xfId="0" applyFont="1" applyFill="1" applyBorder="1" applyAlignment="1" applyProtection="1">
      <alignment horizontal="left" vertical="top" wrapText="1"/>
      <protection/>
    </xf>
    <xf numFmtId="0" fontId="2" fillId="39" borderId="46" xfId="0" applyFont="1" applyFill="1" applyBorder="1" applyAlignment="1" applyProtection="1">
      <alignment horizontal="left" vertical="top" wrapText="1"/>
      <protection/>
    </xf>
    <xf numFmtId="0" fontId="2" fillId="39" borderId="76" xfId="0" applyFont="1" applyFill="1" applyBorder="1" applyAlignment="1" applyProtection="1">
      <alignment horizontal="left" vertical="top" wrapText="1"/>
      <protection/>
    </xf>
    <xf numFmtId="0" fontId="2" fillId="39" borderId="24" xfId="0" applyFont="1" applyFill="1" applyBorder="1" applyAlignment="1" applyProtection="1">
      <alignment horizontal="left" vertical="top" wrapText="1"/>
      <protection/>
    </xf>
    <xf numFmtId="0" fontId="2" fillId="39" borderId="26" xfId="0" applyFont="1" applyFill="1" applyBorder="1" applyAlignment="1" applyProtection="1">
      <alignment horizontal="left" vertical="top" wrapText="1"/>
      <protection/>
    </xf>
    <xf numFmtId="0" fontId="4" fillId="55" borderId="34" xfId="0" applyFont="1" applyFill="1" applyBorder="1" applyAlignment="1" applyProtection="1">
      <alignment horizontal="left" vertical="top" wrapText="1"/>
      <protection locked="0"/>
    </xf>
    <xf numFmtId="0" fontId="4" fillId="55" borderId="27" xfId="0" applyFont="1" applyFill="1" applyBorder="1" applyAlignment="1" applyProtection="1">
      <alignment horizontal="left" vertical="top" wrapText="1"/>
      <protection locked="0"/>
    </xf>
    <xf numFmtId="0" fontId="4" fillId="55" borderId="42" xfId="0" applyFont="1" applyFill="1" applyBorder="1" applyAlignment="1" applyProtection="1">
      <alignment horizontal="left" vertical="top" wrapText="1"/>
      <protection locked="0"/>
    </xf>
    <xf numFmtId="49" fontId="4" fillId="55" borderId="34" xfId="0" applyNumberFormat="1" applyFont="1" applyFill="1" applyBorder="1" applyAlignment="1" applyProtection="1">
      <alignment horizontal="left" wrapText="1"/>
      <protection locked="0"/>
    </xf>
    <xf numFmtId="0" fontId="1" fillId="57" borderId="53" xfId="0" applyFont="1" applyFill="1" applyBorder="1" applyAlignment="1" applyProtection="1">
      <alignment horizontal="center" wrapText="1"/>
      <protection/>
    </xf>
    <xf numFmtId="0" fontId="0" fillId="0" borderId="39" xfId="0" applyBorder="1" applyAlignment="1">
      <alignment horizontal="center" wrapText="1"/>
    </xf>
    <xf numFmtId="0" fontId="0" fillId="0" borderId="40" xfId="0" applyBorder="1" applyAlignment="1">
      <alignment horizontal="center" wrapText="1"/>
    </xf>
    <xf numFmtId="0" fontId="1" fillId="56" borderId="21" xfId="0" applyFont="1" applyFill="1" applyBorder="1" applyAlignment="1" applyProtection="1">
      <alignment horizontal="left" wrapText="1"/>
      <protection/>
    </xf>
    <xf numFmtId="0" fontId="1" fillId="56" borderId="0" xfId="0" applyFont="1" applyFill="1" applyBorder="1" applyAlignment="1" applyProtection="1">
      <alignment horizontal="left" wrapText="1"/>
      <protection/>
    </xf>
    <xf numFmtId="0" fontId="1" fillId="56" borderId="32" xfId="0" applyFont="1" applyFill="1" applyBorder="1" applyAlignment="1" applyProtection="1">
      <alignment horizontal="left" wrapText="1"/>
      <protection/>
    </xf>
    <xf numFmtId="0" fontId="1" fillId="57" borderId="29" xfId="0" applyFont="1" applyFill="1" applyBorder="1" applyAlignment="1" applyProtection="1">
      <alignment horizontal="left" wrapText="1"/>
      <protection/>
    </xf>
    <xf numFmtId="0" fontId="1" fillId="57" borderId="93" xfId="0" applyFont="1" applyFill="1" applyBorder="1" applyAlignment="1" applyProtection="1">
      <alignment horizontal="left" wrapText="1"/>
      <protection/>
    </xf>
    <xf numFmtId="0" fontId="1" fillId="57" borderId="0" xfId="0" applyFont="1" applyFill="1" applyBorder="1" applyAlignment="1" applyProtection="1">
      <alignment horizontal="left" wrapText="1"/>
      <protection/>
    </xf>
    <xf numFmtId="0" fontId="1" fillId="57" borderId="23" xfId="0" applyFont="1" applyFill="1" applyBorder="1" applyAlignment="1" applyProtection="1">
      <alignment horizontal="left" wrapText="1"/>
      <protection/>
    </xf>
    <xf numFmtId="0" fontId="3" fillId="50" borderId="33" xfId="0" applyFont="1" applyFill="1" applyBorder="1" applyAlignment="1" applyProtection="1">
      <alignment horizontal="left"/>
      <protection/>
    </xf>
    <xf numFmtId="0" fontId="0" fillId="0" borderId="33" xfId="0" applyBorder="1" applyAlignment="1">
      <alignment/>
    </xf>
    <xf numFmtId="0" fontId="3" fillId="0" borderId="28" xfId="0" applyFont="1" applyBorder="1" applyAlignment="1" applyProtection="1">
      <alignment horizontal="center" wrapText="1"/>
      <protection/>
    </xf>
    <xf numFmtId="0" fontId="0" fillId="0" borderId="29" xfId="0" applyBorder="1" applyAlignment="1">
      <alignment horizontal="center" wrapText="1"/>
    </xf>
    <xf numFmtId="0" fontId="0" fillId="0" borderId="30" xfId="0" applyBorder="1" applyAlignment="1">
      <alignment horizontal="center" wrapText="1"/>
    </xf>
    <xf numFmtId="0" fontId="0" fillId="0" borderId="31" xfId="0" applyBorder="1" applyAlignment="1">
      <alignment horizontal="center" wrapText="1"/>
    </xf>
    <xf numFmtId="0" fontId="0" fillId="0" borderId="0" xfId="0" applyBorder="1" applyAlignment="1">
      <alignment horizontal="center" wrapText="1"/>
    </xf>
    <xf numFmtId="0" fontId="0" fillId="0" borderId="32" xfId="0" applyBorder="1" applyAlignment="1">
      <alignment horizontal="center" wrapText="1"/>
    </xf>
    <xf numFmtId="0" fontId="1" fillId="57" borderId="35" xfId="0" applyFont="1" applyFill="1" applyBorder="1" applyAlignment="1" applyProtection="1">
      <alignment horizontal="center" wrapText="1"/>
      <protection/>
    </xf>
    <xf numFmtId="44" fontId="1" fillId="57" borderId="55" xfId="100" applyNumberFormat="1" applyFont="1" applyFill="1" applyBorder="1" applyAlignment="1" applyProtection="1">
      <alignment horizontal="center" wrapText="1"/>
      <protection/>
    </xf>
    <xf numFmtId="44" fontId="1" fillId="57" borderId="54" xfId="100" applyNumberFormat="1" applyFont="1" applyFill="1" applyBorder="1" applyAlignment="1" applyProtection="1">
      <alignment horizontal="center" wrapText="1"/>
      <protection/>
    </xf>
    <xf numFmtId="0" fontId="3" fillId="0" borderId="0" xfId="0" applyFont="1" applyAlignment="1" applyProtection="1">
      <alignment horizontal="center" vertical="center" wrapText="1"/>
      <protection locked="0"/>
    </xf>
    <xf numFmtId="0" fontId="0" fillId="0" borderId="0" xfId="0" applyAlignment="1">
      <alignment horizontal="center" vertical="center" wrapText="1"/>
    </xf>
    <xf numFmtId="0" fontId="14" fillId="55" borderId="0" xfId="0" applyFont="1" applyFill="1" applyAlignment="1" applyProtection="1">
      <alignment horizontal="left" vertical="top" wrapText="1"/>
      <protection locked="0"/>
    </xf>
    <xf numFmtId="0" fontId="30" fillId="39" borderId="46" xfId="0" applyFont="1" applyFill="1" applyBorder="1" applyAlignment="1" applyProtection="1">
      <alignment horizontal="left" vertical="top" wrapText="1"/>
      <protection/>
    </xf>
    <xf numFmtId="0" fontId="30" fillId="39" borderId="76" xfId="0" applyFont="1" applyFill="1" applyBorder="1" applyAlignment="1" applyProtection="1">
      <alignment horizontal="left" vertical="top" wrapText="1"/>
      <protection/>
    </xf>
    <xf numFmtId="0" fontId="15" fillId="0" borderId="92" xfId="0" applyFont="1" applyFill="1" applyBorder="1" applyAlignment="1" applyProtection="1">
      <alignment horizontal="left" wrapText="1"/>
      <protection locked="0"/>
    </xf>
    <xf numFmtId="0" fontId="14" fillId="39" borderId="30" xfId="0" applyFont="1" applyFill="1" applyBorder="1" applyAlignment="1" applyProtection="1">
      <alignment horizontal="left" vertical="top" wrapText="1"/>
      <protection/>
    </xf>
    <xf numFmtId="0" fontId="14" fillId="39" borderId="52" xfId="0" applyFont="1" applyFill="1" applyBorder="1" applyAlignment="1" applyProtection="1">
      <alignment horizontal="left" vertical="top" wrapText="1"/>
      <protection/>
    </xf>
    <xf numFmtId="0" fontId="3" fillId="50" borderId="34" xfId="0" applyFont="1" applyFill="1" applyBorder="1" applyAlignment="1" applyProtection="1">
      <alignment horizontal="right" wrapText="1"/>
      <protection locked="0"/>
    </xf>
    <xf numFmtId="0" fontId="3" fillId="50" borderId="27" xfId="0" applyFont="1" applyFill="1" applyBorder="1" applyAlignment="1" applyProtection="1">
      <alignment horizontal="right" wrapText="1"/>
      <protection locked="0"/>
    </xf>
    <xf numFmtId="0" fontId="3" fillId="50" borderId="35" xfId="0" applyFont="1" applyFill="1" applyBorder="1" applyAlignment="1" applyProtection="1">
      <alignment horizontal="right" wrapText="1"/>
      <protection locked="0"/>
    </xf>
    <xf numFmtId="0" fontId="1" fillId="57" borderId="23" xfId="0" applyFont="1" applyFill="1" applyBorder="1" applyAlignment="1" applyProtection="1">
      <alignment horizontal="center" wrapText="1"/>
      <protection locked="0"/>
    </xf>
    <xf numFmtId="0" fontId="1" fillId="57" borderId="55" xfId="0" applyFont="1" applyFill="1" applyBorder="1" applyAlignment="1" applyProtection="1">
      <alignment horizontal="center" wrapText="1"/>
      <protection/>
    </xf>
    <xf numFmtId="0" fontId="1" fillId="57" borderId="94" xfId="0" applyFont="1" applyFill="1" applyBorder="1" applyAlignment="1" applyProtection="1">
      <alignment horizontal="center" wrapText="1"/>
      <protection/>
    </xf>
    <xf numFmtId="0" fontId="1" fillId="57" borderId="54" xfId="0" applyFont="1" applyFill="1" applyBorder="1" applyAlignment="1" applyProtection="1">
      <alignment horizontal="center" wrapText="1"/>
      <protection/>
    </xf>
    <xf numFmtId="0" fontId="31" fillId="39" borderId="92" xfId="0" applyFont="1" applyFill="1" applyBorder="1" applyAlignment="1" applyProtection="1">
      <alignment horizontal="left" vertical="top" wrapText="1"/>
      <protection/>
    </xf>
    <xf numFmtId="0" fontId="31" fillId="39" borderId="81" xfId="0" applyFont="1" applyFill="1" applyBorder="1" applyAlignment="1" applyProtection="1">
      <alignment horizontal="left" vertical="top" wrapText="1"/>
      <protection/>
    </xf>
    <xf numFmtId="0" fontId="15" fillId="0" borderId="46" xfId="0" applyFont="1" applyFill="1" applyBorder="1" applyAlignment="1" applyProtection="1">
      <alignment horizontal="left" wrapText="1"/>
      <protection locked="0"/>
    </xf>
    <xf numFmtId="0" fontId="30" fillId="39" borderId="39" xfId="0" applyFont="1" applyFill="1" applyBorder="1" applyAlignment="1" applyProtection="1">
      <alignment horizontal="left" vertical="top" wrapText="1"/>
      <protection/>
    </xf>
    <xf numFmtId="0" fontId="30" fillId="39" borderId="73" xfId="0" applyFont="1" applyFill="1" applyBorder="1" applyAlignment="1" applyProtection="1">
      <alignment horizontal="left" vertical="top" wrapText="1"/>
      <protection/>
    </xf>
    <xf numFmtId="0" fontId="30" fillId="39" borderId="27" xfId="0" applyFont="1" applyFill="1" applyBorder="1" applyAlignment="1" applyProtection="1">
      <alignment horizontal="left" vertical="top" wrapText="1"/>
      <protection/>
    </xf>
    <xf numFmtId="0" fontId="30" fillId="39" borderId="35" xfId="0" applyFont="1" applyFill="1" applyBorder="1" applyAlignment="1" applyProtection="1">
      <alignment horizontal="left" vertical="top" wrapText="1"/>
      <protection/>
    </xf>
    <xf numFmtId="0" fontId="15" fillId="39" borderId="27" xfId="0" applyFont="1" applyFill="1" applyBorder="1" applyAlignment="1" applyProtection="1">
      <alignment horizontal="left" vertical="top" wrapText="1"/>
      <protection/>
    </xf>
    <xf numFmtId="0" fontId="15" fillId="39" borderId="35" xfId="0" applyFont="1" applyFill="1" applyBorder="1" applyAlignment="1" applyProtection="1">
      <alignment horizontal="left" vertical="top" wrapText="1"/>
      <protection/>
    </xf>
  </cellXfs>
  <cellStyles count="91">
    <cellStyle name="Normal" xfId="0"/>
    <cellStyle name="20% - Accent1" xfId="15"/>
    <cellStyle name="20% - Accent2" xfId="16"/>
    <cellStyle name="20% - Accent3" xfId="17"/>
    <cellStyle name="20% - Accent4" xfId="18"/>
    <cellStyle name="20% - Accent5" xfId="19"/>
    <cellStyle name="20% - Accent6" xfId="20"/>
    <cellStyle name="20% - Isticanje1" xfId="21"/>
    <cellStyle name="20% - Isticanje2" xfId="22"/>
    <cellStyle name="20% - Isticanje3" xfId="23"/>
    <cellStyle name="20% - Isticanje4" xfId="24"/>
    <cellStyle name="20% - Isticanje5" xfId="25"/>
    <cellStyle name="20% - Isticanje6" xfId="26"/>
    <cellStyle name="40% - Accent1" xfId="27"/>
    <cellStyle name="40% - Accent2" xfId="28"/>
    <cellStyle name="40% - Accent3" xfId="29"/>
    <cellStyle name="40% - Accent4" xfId="30"/>
    <cellStyle name="40% - Accent5" xfId="31"/>
    <cellStyle name="40% - Accent6" xfId="32"/>
    <cellStyle name="40% - Isticanje2" xfId="33"/>
    <cellStyle name="40% - Isticanje3" xfId="34"/>
    <cellStyle name="40% - Isticanje4" xfId="35"/>
    <cellStyle name="40% - Isticanje5" xfId="36"/>
    <cellStyle name="40% - Isticanje6" xfId="37"/>
    <cellStyle name="40% - Naglasak1" xfId="38"/>
    <cellStyle name="60% - Accent1" xfId="39"/>
    <cellStyle name="60% - Accent2" xfId="40"/>
    <cellStyle name="60% - Accent3" xfId="41"/>
    <cellStyle name="60% - Accent4" xfId="42"/>
    <cellStyle name="60% - Accent5" xfId="43"/>
    <cellStyle name="60% - Accent6" xfId="44"/>
    <cellStyle name="60% - Isticanje1" xfId="45"/>
    <cellStyle name="60% - Isticanje2" xfId="46"/>
    <cellStyle name="60% - Isticanje3" xfId="47"/>
    <cellStyle name="60% - Isticanje4" xfId="48"/>
    <cellStyle name="60% - Isticanje5" xfId="49"/>
    <cellStyle name="60% - Isticanje6" xfId="50"/>
    <cellStyle name="Accent1" xfId="51"/>
    <cellStyle name="Accent2" xfId="52"/>
    <cellStyle name="Accent3" xfId="53"/>
    <cellStyle name="Accent4" xfId="54"/>
    <cellStyle name="Accent5" xfId="55"/>
    <cellStyle name="Accent6" xfId="56"/>
    <cellStyle name="Bad" xfId="57"/>
    <cellStyle name="Bilješka" xfId="58"/>
    <cellStyle name="Calculation" xfId="59"/>
    <cellStyle name="Check Cell" xfId="60"/>
    <cellStyle name="Dobro" xfId="61"/>
    <cellStyle name="Explanatory Text" xfId="62"/>
    <cellStyle name="Good" xfId="63"/>
    <cellStyle name="Heading 1" xfId="64"/>
    <cellStyle name="Heading 2" xfId="65"/>
    <cellStyle name="Heading 3" xfId="66"/>
    <cellStyle name="Heading 4" xfId="67"/>
    <cellStyle name="Hyperlink" xfId="68"/>
    <cellStyle name="Input" xfId="69"/>
    <cellStyle name="Isticanje1" xfId="70"/>
    <cellStyle name="Isticanje2" xfId="71"/>
    <cellStyle name="Isticanje3" xfId="72"/>
    <cellStyle name="Isticanje4" xfId="73"/>
    <cellStyle name="Isticanje5" xfId="74"/>
    <cellStyle name="Isticanje6" xfId="75"/>
    <cellStyle name="Izlaz" xfId="76"/>
    <cellStyle name="Izračun" xfId="77"/>
    <cellStyle name="Linked Cell" xfId="78"/>
    <cellStyle name="Loše" xfId="79"/>
    <cellStyle name="Naslov" xfId="80"/>
    <cellStyle name="Naslov 1" xfId="81"/>
    <cellStyle name="Naslov 2" xfId="82"/>
    <cellStyle name="Naslov 3" xfId="83"/>
    <cellStyle name="Naslov 4" xfId="84"/>
    <cellStyle name="Neutral" xfId="85"/>
    <cellStyle name="Neutralno" xfId="86"/>
    <cellStyle name="Normal 2" xfId="87"/>
    <cellStyle name="Note" xfId="88"/>
    <cellStyle name="Output" xfId="89"/>
    <cellStyle name="Percent" xfId="90"/>
    <cellStyle name="Povezana ćelija" xfId="91"/>
    <cellStyle name="Followed Hyperlink" xfId="92"/>
    <cellStyle name="Provjera ćelije" xfId="93"/>
    <cellStyle name="Tekst objašnjenja" xfId="94"/>
    <cellStyle name="Tekst upozorenja" xfId="95"/>
    <cellStyle name="Title" xfId="96"/>
    <cellStyle name="Total" xfId="97"/>
    <cellStyle name="Ukupni zbroj" xfId="98"/>
    <cellStyle name="Unos" xfId="99"/>
    <cellStyle name="Currency" xfId="100"/>
    <cellStyle name="Currency [0]" xfId="101"/>
    <cellStyle name="Warning Text" xfId="102"/>
    <cellStyle name="Comma" xfId="103"/>
    <cellStyle name="Comma [0]" xfId="10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10"/>
  </sheetPr>
  <dimension ref="B2:M33"/>
  <sheetViews>
    <sheetView showGridLines="0" tabSelected="1" zoomScaleSheetLayoutView="100" zoomScalePageLayoutView="0" workbookViewId="0" topLeftCell="A1">
      <selection activeCell="D23" sqref="D23:L23"/>
    </sheetView>
  </sheetViews>
  <sheetFormatPr defaultColWidth="9.140625" defaultRowHeight="12.75"/>
  <cols>
    <col min="1" max="1" width="4.7109375" style="2" customWidth="1"/>
    <col min="2" max="2" width="2.140625" style="2" customWidth="1"/>
    <col min="3" max="3" width="3.421875" style="2" customWidth="1"/>
    <col min="4" max="11" width="9.140625" style="2" customWidth="1"/>
    <col min="12" max="12" width="22.57421875" style="8" customWidth="1"/>
    <col min="13" max="13" width="2.00390625" style="2" customWidth="1"/>
    <col min="14" max="16384" width="9.140625" style="2" customWidth="1"/>
  </cols>
  <sheetData>
    <row r="1" ht="13.5" thickBot="1"/>
    <row r="2" spans="2:13" ht="4.5" customHeight="1">
      <c r="B2" s="32"/>
      <c r="C2" s="33"/>
      <c r="D2" s="33"/>
      <c r="E2" s="33"/>
      <c r="F2" s="33"/>
      <c r="G2" s="33"/>
      <c r="H2" s="33"/>
      <c r="I2" s="33"/>
      <c r="J2" s="33"/>
      <c r="K2" s="33"/>
      <c r="L2" s="33"/>
      <c r="M2" s="34"/>
    </row>
    <row r="3" spans="2:13" ht="12.75" hidden="1">
      <c r="B3" s="35"/>
      <c r="C3" s="24"/>
      <c r="D3" s="24"/>
      <c r="E3" s="24"/>
      <c r="F3" s="24"/>
      <c r="G3" s="24"/>
      <c r="H3" s="24"/>
      <c r="I3" s="24"/>
      <c r="J3" s="24"/>
      <c r="K3" s="24"/>
      <c r="L3" s="24"/>
      <c r="M3" s="36"/>
    </row>
    <row r="4" spans="2:13" ht="12.75" hidden="1">
      <c r="B4" s="35"/>
      <c r="C4" s="24"/>
      <c r="D4" s="24"/>
      <c r="E4" s="24"/>
      <c r="F4" s="24"/>
      <c r="G4" s="24"/>
      <c r="H4" s="24"/>
      <c r="I4" s="24"/>
      <c r="J4" s="24"/>
      <c r="K4" s="24"/>
      <c r="L4" s="24"/>
      <c r="M4" s="36"/>
    </row>
    <row r="5" spans="2:13" ht="12.75" hidden="1">
      <c r="B5" s="35"/>
      <c r="C5" s="24"/>
      <c r="D5" s="24"/>
      <c r="E5" s="24"/>
      <c r="F5" s="24"/>
      <c r="G5" s="24"/>
      <c r="H5" s="24"/>
      <c r="I5" s="24"/>
      <c r="J5" s="24"/>
      <c r="K5" s="24"/>
      <c r="L5" s="24"/>
      <c r="M5" s="36"/>
    </row>
    <row r="6" spans="2:13" s="1" customFormat="1" ht="12.75">
      <c r="B6" s="37"/>
      <c r="C6" s="45" t="s">
        <v>174</v>
      </c>
      <c r="D6" s="25"/>
      <c r="E6" s="25"/>
      <c r="F6" s="25"/>
      <c r="G6" s="25"/>
      <c r="H6" s="25"/>
      <c r="I6" s="25"/>
      <c r="J6" s="25"/>
      <c r="K6" s="25"/>
      <c r="L6" s="25"/>
      <c r="M6" s="38"/>
    </row>
    <row r="7" spans="2:13" s="1" customFormat="1" ht="4.5" customHeight="1">
      <c r="B7" s="37"/>
      <c r="C7" s="25"/>
      <c r="D7" s="25"/>
      <c r="E7" s="25"/>
      <c r="F7" s="25"/>
      <c r="G7" s="25"/>
      <c r="H7" s="25"/>
      <c r="I7" s="25"/>
      <c r="J7" s="25"/>
      <c r="K7" s="25"/>
      <c r="L7" s="25"/>
      <c r="M7" s="38"/>
    </row>
    <row r="8" spans="2:13" s="1" customFormat="1" ht="12.75" hidden="1">
      <c r="B8" s="37"/>
      <c r="C8" s="40"/>
      <c r="D8" s="25"/>
      <c r="E8" s="25"/>
      <c r="F8" s="25"/>
      <c r="G8" s="25"/>
      <c r="H8" s="25"/>
      <c r="I8" s="25"/>
      <c r="J8" s="25"/>
      <c r="K8" s="25"/>
      <c r="L8" s="25"/>
      <c r="M8" s="38"/>
    </row>
    <row r="9" spans="2:13" ht="12.75" customHeight="1">
      <c r="B9" s="35"/>
      <c r="C9" s="73" t="s">
        <v>17</v>
      </c>
      <c r="D9" s="478" t="s">
        <v>175</v>
      </c>
      <c r="E9" s="479"/>
      <c r="F9" s="479"/>
      <c r="G9" s="479"/>
      <c r="H9" s="479"/>
      <c r="I9" s="479"/>
      <c r="J9" s="479"/>
      <c r="K9" s="479"/>
      <c r="L9" s="479"/>
      <c r="M9" s="36"/>
    </row>
    <row r="10" spans="2:13" ht="12.75" customHeight="1">
      <c r="B10" s="35"/>
      <c r="C10" s="73"/>
      <c r="D10" s="397"/>
      <c r="E10" s="401"/>
      <c r="F10" s="401"/>
      <c r="G10" s="401"/>
      <c r="H10" s="401"/>
      <c r="I10" s="401"/>
      <c r="J10" s="401"/>
      <c r="K10" s="401"/>
      <c r="L10" s="401"/>
      <c r="M10" s="36"/>
    </row>
    <row r="11" spans="2:13" ht="36" customHeight="1">
      <c r="B11" s="39"/>
      <c r="C11" s="398" t="s">
        <v>18</v>
      </c>
      <c r="D11" s="480" t="s">
        <v>9</v>
      </c>
      <c r="E11" s="481"/>
      <c r="F11" s="481"/>
      <c r="G11" s="481"/>
      <c r="H11" s="481"/>
      <c r="I11" s="481"/>
      <c r="J11" s="481"/>
      <c r="K11" s="481"/>
      <c r="L11" s="481"/>
      <c r="M11" s="36"/>
    </row>
    <row r="12" spans="2:13" ht="12.75" customHeight="1">
      <c r="B12" s="39"/>
      <c r="C12" s="71"/>
      <c r="D12" s="72"/>
      <c r="E12" s="24"/>
      <c r="F12" s="24"/>
      <c r="G12" s="24"/>
      <c r="H12" s="24"/>
      <c r="I12" s="24"/>
      <c r="J12" s="24"/>
      <c r="K12" s="24"/>
      <c r="L12" s="24"/>
      <c r="M12" s="36"/>
    </row>
    <row r="13" spans="2:13" ht="36.75" customHeight="1">
      <c r="B13" s="35"/>
      <c r="C13" s="398" t="s">
        <v>19</v>
      </c>
      <c r="D13" s="475" t="s">
        <v>10</v>
      </c>
      <c r="E13" s="483"/>
      <c r="F13" s="483"/>
      <c r="G13" s="483"/>
      <c r="H13" s="483"/>
      <c r="I13" s="483"/>
      <c r="J13" s="483"/>
      <c r="K13" s="483"/>
      <c r="L13" s="483"/>
      <c r="M13" s="400"/>
    </row>
    <row r="14" spans="2:13" ht="12.75" customHeight="1">
      <c r="B14" s="35"/>
      <c r="C14" s="71"/>
      <c r="D14" s="72"/>
      <c r="E14" s="24"/>
      <c r="F14" s="24"/>
      <c r="G14" s="24"/>
      <c r="H14" s="24"/>
      <c r="I14" s="24"/>
      <c r="J14" s="24"/>
      <c r="K14" s="24"/>
      <c r="L14" s="24"/>
      <c r="M14" s="36"/>
    </row>
    <row r="15" spans="2:13" ht="25.5" customHeight="1">
      <c r="B15" s="35"/>
      <c r="C15" s="398" t="s">
        <v>21</v>
      </c>
      <c r="D15" s="473" t="s">
        <v>11</v>
      </c>
      <c r="E15" s="482"/>
      <c r="F15" s="482"/>
      <c r="G15" s="482"/>
      <c r="H15" s="482"/>
      <c r="I15" s="482"/>
      <c r="J15" s="482"/>
      <c r="K15" s="482"/>
      <c r="L15" s="482"/>
      <c r="M15" s="36"/>
    </row>
    <row r="16" spans="2:13" ht="12.75" customHeight="1">
      <c r="B16" s="35"/>
      <c r="C16" s="71"/>
      <c r="D16" s="45"/>
      <c r="E16" s="24"/>
      <c r="F16" s="24"/>
      <c r="G16" s="24"/>
      <c r="H16" s="24"/>
      <c r="I16" s="24"/>
      <c r="J16" s="24"/>
      <c r="K16" s="24"/>
      <c r="L16" s="24"/>
      <c r="M16" s="36"/>
    </row>
    <row r="17" spans="2:13" ht="12.75" customHeight="1">
      <c r="B17" s="35"/>
      <c r="C17" s="71" t="s">
        <v>22</v>
      </c>
      <c r="D17" s="24" t="s">
        <v>176</v>
      </c>
      <c r="E17" s="24"/>
      <c r="F17" s="24"/>
      <c r="G17" s="24"/>
      <c r="H17" s="24"/>
      <c r="I17" s="24"/>
      <c r="J17" s="24"/>
      <c r="K17" s="24"/>
      <c r="L17" s="24"/>
      <c r="M17" s="36"/>
    </row>
    <row r="18" spans="2:13" ht="66.75" customHeight="1">
      <c r="B18" s="35"/>
      <c r="C18" s="71"/>
      <c r="D18" s="473" t="s">
        <v>12</v>
      </c>
      <c r="E18" s="474"/>
      <c r="F18" s="474"/>
      <c r="G18" s="474"/>
      <c r="H18" s="474"/>
      <c r="I18" s="474"/>
      <c r="J18" s="474"/>
      <c r="K18" s="474"/>
      <c r="L18" s="474"/>
      <c r="M18" s="36"/>
    </row>
    <row r="19" spans="2:13" ht="93.75" customHeight="1">
      <c r="B19" s="35"/>
      <c r="C19" s="71"/>
      <c r="D19" s="477" t="s">
        <v>13</v>
      </c>
      <c r="E19" s="474"/>
      <c r="F19" s="474"/>
      <c r="G19" s="474"/>
      <c r="H19" s="474"/>
      <c r="I19" s="474"/>
      <c r="J19" s="474"/>
      <c r="K19" s="474"/>
      <c r="L19" s="474"/>
      <c r="M19" s="36"/>
    </row>
    <row r="20" spans="2:13" ht="31.5" customHeight="1">
      <c r="B20" s="35"/>
      <c r="C20" s="71"/>
      <c r="D20" s="473" t="s">
        <v>246</v>
      </c>
      <c r="E20" s="474"/>
      <c r="F20" s="474"/>
      <c r="G20" s="474"/>
      <c r="H20" s="474"/>
      <c r="I20" s="474"/>
      <c r="J20" s="474"/>
      <c r="K20" s="474"/>
      <c r="L20" s="474"/>
      <c r="M20" s="36"/>
    </row>
    <row r="21" spans="2:13" ht="32.25" customHeight="1">
      <c r="B21" s="35"/>
      <c r="C21" s="71"/>
      <c r="D21" s="473" t="s">
        <v>14</v>
      </c>
      <c r="E21" s="474"/>
      <c r="F21" s="474"/>
      <c r="G21" s="474"/>
      <c r="H21" s="474"/>
      <c r="I21" s="474"/>
      <c r="J21" s="474"/>
      <c r="K21" s="474"/>
      <c r="L21" s="474"/>
      <c r="M21" s="36"/>
    </row>
    <row r="22" spans="2:13" ht="12.75" customHeight="1">
      <c r="B22" s="35"/>
      <c r="C22" s="71"/>
      <c r="D22" s="45"/>
      <c r="E22" s="24"/>
      <c r="F22" s="24"/>
      <c r="G22" s="24"/>
      <c r="H22" s="24"/>
      <c r="I22" s="24"/>
      <c r="J22" s="24"/>
      <c r="K22" s="24"/>
      <c r="L22" s="24"/>
      <c r="M22" s="36"/>
    </row>
    <row r="23" spans="2:13" ht="75" customHeight="1">
      <c r="B23" s="35"/>
      <c r="C23" s="398" t="s">
        <v>23</v>
      </c>
      <c r="D23" s="475" t="s">
        <v>15</v>
      </c>
      <c r="E23" s="475"/>
      <c r="F23" s="475"/>
      <c r="G23" s="475"/>
      <c r="H23" s="475"/>
      <c r="I23" s="475"/>
      <c r="J23" s="475"/>
      <c r="K23" s="475"/>
      <c r="L23" s="475"/>
      <c r="M23" s="36"/>
    </row>
    <row r="24" spans="2:13" ht="16.5" customHeight="1">
      <c r="B24" s="35"/>
      <c r="C24" s="398"/>
      <c r="D24" s="399"/>
      <c r="E24" s="399"/>
      <c r="F24" s="399"/>
      <c r="G24" s="399"/>
      <c r="H24" s="399"/>
      <c r="I24" s="399"/>
      <c r="J24" s="399"/>
      <c r="K24" s="399"/>
      <c r="L24" s="399"/>
      <c r="M24" s="36"/>
    </row>
    <row r="25" spans="2:13" ht="12" customHeight="1">
      <c r="B25" s="35"/>
      <c r="C25" s="398" t="s">
        <v>20</v>
      </c>
      <c r="D25" s="473" t="s">
        <v>230</v>
      </c>
      <c r="E25" s="474"/>
      <c r="F25" s="474"/>
      <c r="G25" s="474"/>
      <c r="H25" s="474"/>
      <c r="I25" s="474"/>
      <c r="J25" s="474"/>
      <c r="K25" s="474"/>
      <c r="L25" s="474"/>
      <c r="M25" s="36"/>
    </row>
    <row r="26" spans="2:13" ht="106.5" customHeight="1">
      <c r="B26" s="35"/>
      <c r="C26" s="71"/>
      <c r="D26" s="473" t="s">
        <v>247</v>
      </c>
      <c r="E26" s="474"/>
      <c r="F26" s="474"/>
      <c r="G26" s="474"/>
      <c r="H26" s="474"/>
      <c r="I26" s="474"/>
      <c r="J26" s="474"/>
      <c r="K26" s="474"/>
      <c r="L26" s="474"/>
      <c r="M26" s="36"/>
    </row>
    <row r="27" spans="2:13" ht="12.75" customHeight="1">
      <c r="B27" s="35"/>
      <c r="C27" s="71"/>
      <c r="D27" s="45"/>
      <c r="E27" s="24"/>
      <c r="F27" s="24"/>
      <c r="G27" s="24"/>
      <c r="H27" s="24"/>
      <c r="I27" s="24"/>
      <c r="J27" s="24"/>
      <c r="K27" s="24"/>
      <c r="L27" s="24"/>
      <c r="M27" s="36"/>
    </row>
    <row r="28" spans="2:13" ht="39" customHeight="1">
      <c r="B28" s="35"/>
      <c r="C28" s="398" t="s">
        <v>101</v>
      </c>
      <c r="D28" s="476" t="s">
        <v>210</v>
      </c>
      <c r="E28" s="475"/>
      <c r="F28" s="475"/>
      <c r="G28" s="475"/>
      <c r="H28" s="475"/>
      <c r="I28" s="475"/>
      <c r="J28" s="475"/>
      <c r="K28" s="475"/>
      <c r="L28" s="475"/>
      <c r="M28" s="36"/>
    </row>
    <row r="29" spans="2:13" ht="40.5" customHeight="1">
      <c r="B29" s="35"/>
      <c r="C29" s="71"/>
      <c r="D29" s="473" t="s">
        <v>211</v>
      </c>
      <c r="E29" s="474"/>
      <c r="F29" s="474"/>
      <c r="G29" s="474"/>
      <c r="H29" s="474"/>
      <c r="I29" s="474"/>
      <c r="J29" s="474"/>
      <c r="K29" s="474"/>
      <c r="L29" s="474"/>
      <c r="M29" s="36"/>
    </row>
    <row r="30" spans="2:13" ht="8.25" customHeight="1">
      <c r="B30" s="35"/>
      <c r="C30" s="71"/>
      <c r="D30" s="396"/>
      <c r="E30" s="24"/>
      <c r="F30" s="24"/>
      <c r="G30" s="24"/>
      <c r="H30" s="24"/>
      <c r="I30" s="24"/>
      <c r="J30" s="24"/>
      <c r="K30" s="24"/>
      <c r="L30" s="24"/>
      <c r="M30" s="36"/>
    </row>
    <row r="31" spans="2:13" ht="15.75" customHeight="1">
      <c r="B31" s="35"/>
      <c r="C31" s="71"/>
      <c r="D31" s="45"/>
      <c r="E31" s="24"/>
      <c r="F31" s="24"/>
      <c r="G31" s="24"/>
      <c r="H31" s="24"/>
      <c r="I31" s="24"/>
      <c r="J31" s="24"/>
      <c r="K31" s="24"/>
      <c r="L31" s="24"/>
      <c r="M31" s="36"/>
    </row>
    <row r="32" spans="2:13" ht="38.25" customHeight="1">
      <c r="B32" s="35"/>
      <c r="C32" s="398" t="s">
        <v>67</v>
      </c>
      <c r="D32" s="475" t="s">
        <v>16</v>
      </c>
      <c r="E32" s="475"/>
      <c r="F32" s="475"/>
      <c r="G32" s="475"/>
      <c r="H32" s="475"/>
      <c r="I32" s="475"/>
      <c r="J32" s="475"/>
      <c r="K32" s="475"/>
      <c r="L32" s="475"/>
      <c r="M32" s="36"/>
    </row>
    <row r="33" spans="2:13" ht="12.75" customHeight="1" thickBot="1">
      <c r="B33" s="402"/>
      <c r="C33" s="403"/>
      <c r="D33" s="403"/>
      <c r="E33" s="403"/>
      <c r="F33" s="403"/>
      <c r="G33" s="403"/>
      <c r="H33" s="403"/>
      <c r="I33" s="403"/>
      <c r="J33" s="403"/>
      <c r="K33" s="403"/>
      <c r="L33" s="405" t="s">
        <v>68</v>
      </c>
      <c r="M33" s="404"/>
    </row>
  </sheetData>
  <sheetProtection selectLockedCells="1"/>
  <mergeCells count="14">
    <mergeCell ref="D18:L18"/>
    <mergeCell ref="D19:L19"/>
    <mergeCell ref="D20:L20"/>
    <mergeCell ref="D21:L21"/>
    <mergeCell ref="D9:L9"/>
    <mergeCell ref="D11:L11"/>
    <mergeCell ref="D15:L15"/>
    <mergeCell ref="D13:L13"/>
    <mergeCell ref="D29:L29"/>
    <mergeCell ref="D32:L32"/>
    <mergeCell ref="D23:L23"/>
    <mergeCell ref="D25:L25"/>
    <mergeCell ref="D26:L26"/>
    <mergeCell ref="D28:L28"/>
  </mergeCells>
  <printOptions/>
  <pageMargins left="0.59" right="0.34" top="0.984251968503937" bottom="0.984251968503937" header="1.1811023622047245" footer="0.5118110236220472"/>
  <pageSetup horizontalDpi="600" verticalDpi="600" orientation="portrait" paperSize="9" scale="85" r:id="rId2"/>
  <headerFooter alignWithMargins="0">
    <oddHeader>&amp;L                     &amp;G</oddHeader>
  </headerFooter>
  <legacyDrawingHF r:id="rId1"/>
</worksheet>
</file>

<file path=xl/worksheets/sheet10.xml><?xml version="1.0" encoding="utf-8"?>
<worksheet xmlns="http://schemas.openxmlformats.org/spreadsheetml/2006/main" xmlns:r="http://schemas.openxmlformats.org/officeDocument/2006/relationships">
  <sheetPr>
    <tabColor rgb="FFFFC000"/>
    <pageSetUpPr fitToPage="1"/>
  </sheetPr>
  <dimension ref="B2:V32"/>
  <sheetViews>
    <sheetView view="pageBreakPreview" zoomScaleSheetLayoutView="100" workbookViewId="0" topLeftCell="B2">
      <selection activeCell="E22" sqref="E22"/>
    </sheetView>
  </sheetViews>
  <sheetFormatPr defaultColWidth="9.140625" defaultRowHeight="12.75"/>
  <cols>
    <col min="1" max="1" width="0" style="74" hidden="1" customWidth="1"/>
    <col min="2" max="2" width="6.00390625" style="323" customWidth="1"/>
    <col min="3" max="3" width="39.28125" style="74" customWidth="1"/>
    <col min="4" max="4" width="13.421875" style="199" customWidth="1"/>
    <col min="5" max="5" width="10.421875" style="74" customWidth="1"/>
    <col min="6" max="6" width="10.7109375" style="74" customWidth="1"/>
    <col min="7" max="7" width="9.57421875" style="74" customWidth="1"/>
    <col min="8" max="14" width="9.140625" style="74" customWidth="1"/>
    <col min="15" max="15" width="40.421875" style="74" customWidth="1"/>
    <col min="16" max="16384" width="9.140625" style="74" customWidth="1"/>
  </cols>
  <sheetData>
    <row r="1" ht="12.75" hidden="1"/>
    <row r="2" spans="3:22" ht="12.75">
      <c r="C2" s="673" t="s">
        <v>206</v>
      </c>
      <c r="D2" s="674"/>
      <c r="E2" s="674"/>
      <c r="F2" s="674"/>
      <c r="G2" s="674"/>
      <c r="H2" s="674"/>
      <c r="I2" s="674"/>
      <c r="J2" s="674"/>
      <c r="K2" s="674"/>
      <c r="L2" s="674"/>
      <c r="M2" s="674"/>
      <c r="N2" s="674"/>
      <c r="O2" s="674"/>
      <c r="P2" s="200"/>
      <c r="Q2" s="200"/>
      <c r="R2" s="200"/>
      <c r="S2" s="200"/>
      <c r="T2" s="200"/>
      <c r="U2" s="200"/>
      <c r="V2" s="200"/>
    </row>
    <row r="3" spans="16:22" ht="12.75" hidden="1">
      <c r="P3" s="200"/>
      <c r="Q3" s="200"/>
      <c r="R3" s="200"/>
      <c r="S3" s="200"/>
      <c r="T3" s="200"/>
      <c r="U3" s="200"/>
      <c r="V3" s="200"/>
    </row>
    <row r="4" spans="2:18" s="201" customFormat="1" ht="12.75">
      <c r="B4" s="324"/>
      <c r="C4" s="264" t="s">
        <v>120</v>
      </c>
      <c r="D4" s="202"/>
      <c r="E4" s="681">
        <f>Naslovna!E17</f>
        <v>0</v>
      </c>
      <c r="F4" s="682"/>
      <c r="G4" s="682"/>
      <c r="H4" s="682"/>
      <c r="I4" s="682"/>
      <c r="J4" s="682"/>
      <c r="K4" s="682"/>
      <c r="L4" s="682"/>
      <c r="M4" s="682"/>
      <c r="N4" s="682"/>
      <c r="O4" s="683"/>
      <c r="P4" s="203"/>
      <c r="Q4" s="203"/>
      <c r="R4" s="203"/>
    </row>
    <row r="5" ht="12.75" hidden="1">
      <c r="B5" s="324"/>
    </row>
    <row r="6" spans="2:15" ht="12.75" customHeight="1">
      <c r="B6" s="324"/>
      <c r="C6" s="556"/>
      <c r="D6" s="685" t="s">
        <v>121</v>
      </c>
      <c r="E6" s="576" t="s">
        <v>122</v>
      </c>
      <c r="F6" s="577"/>
      <c r="G6" s="577"/>
      <c r="H6" s="577"/>
      <c r="I6" s="577"/>
      <c r="J6" s="577"/>
      <c r="K6" s="577"/>
      <c r="L6" s="577"/>
      <c r="M6" s="670"/>
      <c r="N6" s="576"/>
      <c r="O6" s="670"/>
    </row>
    <row r="7" spans="2:15" ht="12.75" customHeight="1">
      <c r="B7" s="324"/>
      <c r="C7" s="684"/>
      <c r="D7" s="686"/>
      <c r="E7" s="380">
        <v>611000</v>
      </c>
      <c r="F7" s="380">
        <v>612000</v>
      </c>
      <c r="G7" s="380">
        <v>613000</v>
      </c>
      <c r="H7" s="380">
        <v>614000</v>
      </c>
      <c r="I7" s="380">
        <v>615000</v>
      </c>
      <c r="J7" s="380">
        <v>616000</v>
      </c>
      <c r="K7" s="380">
        <v>821000</v>
      </c>
      <c r="L7" s="380">
        <v>823000</v>
      </c>
      <c r="M7" s="380"/>
      <c r="N7" s="380"/>
      <c r="O7" s="671" t="s">
        <v>123</v>
      </c>
    </row>
    <row r="8" spans="2:15" ht="45">
      <c r="B8" s="324"/>
      <c r="C8" s="558"/>
      <c r="D8" s="687"/>
      <c r="E8" s="381" t="s">
        <v>0</v>
      </c>
      <c r="F8" s="381" t="s">
        <v>207</v>
      </c>
      <c r="G8" s="381" t="s">
        <v>42</v>
      </c>
      <c r="H8" s="381" t="s">
        <v>80</v>
      </c>
      <c r="I8" s="381" t="s">
        <v>214</v>
      </c>
      <c r="J8" s="381" t="s">
        <v>215</v>
      </c>
      <c r="K8" s="381" t="s">
        <v>124</v>
      </c>
      <c r="L8" s="381" t="s">
        <v>216</v>
      </c>
      <c r="M8" s="381" t="s">
        <v>125</v>
      </c>
      <c r="N8" s="381" t="s">
        <v>126</v>
      </c>
      <c r="O8" s="672"/>
    </row>
    <row r="9" spans="2:15" s="204" customFormat="1" ht="13.5" customHeight="1" thickBot="1">
      <c r="B9" s="324"/>
      <c r="C9" s="690" t="s">
        <v>264</v>
      </c>
      <c r="D9" s="690"/>
      <c r="E9" s="205"/>
      <c r="F9" s="205"/>
      <c r="G9" s="205"/>
      <c r="H9" s="205"/>
      <c r="I9" s="205"/>
      <c r="J9" s="205"/>
      <c r="K9" s="205"/>
      <c r="L9" s="205"/>
      <c r="M9" s="205"/>
      <c r="N9" s="206"/>
      <c r="O9" s="207"/>
    </row>
    <row r="10" spans="2:15" s="204" customFormat="1" ht="36" customHeight="1">
      <c r="B10" s="373">
        <v>101</v>
      </c>
      <c r="C10" s="691" t="s">
        <v>265</v>
      </c>
      <c r="D10" s="692"/>
      <c r="E10" s="265"/>
      <c r="F10" s="265"/>
      <c r="G10" s="265"/>
      <c r="H10" s="265"/>
      <c r="I10" s="265"/>
      <c r="J10" s="265"/>
      <c r="K10" s="265"/>
      <c r="L10" s="265"/>
      <c r="M10" s="208">
        <f>SUM(E10:L10)</f>
        <v>0</v>
      </c>
      <c r="N10" s="208"/>
      <c r="O10" s="209"/>
    </row>
    <row r="11" spans="2:15" s="204" customFormat="1" ht="15" customHeight="1">
      <c r="B11" s="373">
        <v>102</v>
      </c>
      <c r="C11" s="693" t="s">
        <v>127</v>
      </c>
      <c r="D11" s="694"/>
      <c r="E11" s="266"/>
      <c r="F11" s="267"/>
      <c r="G11" s="267"/>
      <c r="H11" s="267"/>
      <c r="I11" s="267"/>
      <c r="J11" s="267"/>
      <c r="K11" s="267"/>
      <c r="L11" s="267"/>
      <c r="M11" s="267"/>
      <c r="N11" s="210"/>
      <c r="O11" s="211"/>
    </row>
    <row r="12" spans="2:15" s="204" customFormat="1" ht="47.25" customHeight="1">
      <c r="B12" s="373">
        <v>103</v>
      </c>
      <c r="C12" s="695" t="s">
        <v>266</v>
      </c>
      <c r="D12" s="696"/>
      <c r="E12" s="268"/>
      <c r="F12" s="268"/>
      <c r="G12" s="268"/>
      <c r="H12" s="268"/>
      <c r="I12" s="268"/>
      <c r="J12" s="268"/>
      <c r="K12" s="268"/>
      <c r="L12" s="268"/>
      <c r="M12" s="268"/>
      <c r="N12" s="210"/>
      <c r="O12" s="211"/>
    </row>
    <row r="13" spans="2:15" s="204" customFormat="1" ht="50.25" customHeight="1">
      <c r="B13" s="373">
        <v>104</v>
      </c>
      <c r="C13" s="695" t="s">
        <v>267</v>
      </c>
      <c r="D13" s="696"/>
      <c r="E13" s="269"/>
      <c r="F13" s="269"/>
      <c r="G13" s="269"/>
      <c r="H13" s="269"/>
      <c r="I13" s="269"/>
      <c r="J13" s="269"/>
      <c r="K13" s="269"/>
      <c r="L13" s="269"/>
      <c r="M13" s="269"/>
      <c r="N13" s="210"/>
      <c r="O13" s="211"/>
    </row>
    <row r="14" spans="2:15" s="204" customFormat="1" ht="51" customHeight="1">
      <c r="B14" s="373">
        <v>105</v>
      </c>
      <c r="C14" s="695" t="s">
        <v>268</v>
      </c>
      <c r="D14" s="696"/>
      <c r="E14" s="269"/>
      <c r="F14" s="269"/>
      <c r="G14" s="269"/>
      <c r="H14" s="269"/>
      <c r="I14" s="269"/>
      <c r="J14" s="269"/>
      <c r="K14" s="269"/>
      <c r="L14" s="269"/>
      <c r="M14" s="269"/>
      <c r="N14" s="210"/>
      <c r="O14" s="212"/>
    </row>
    <row r="15" spans="2:15" s="204" customFormat="1" ht="20.25" customHeight="1" thickBot="1">
      <c r="B15" s="373">
        <v>105</v>
      </c>
      <c r="C15" s="676" t="s">
        <v>269</v>
      </c>
      <c r="D15" s="677"/>
      <c r="E15" s="374">
        <f aca="true" t="shared" si="0" ref="E15:M15">+E10-E11-E12+E13+E14</f>
        <v>0</v>
      </c>
      <c r="F15" s="374">
        <f t="shared" si="0"/>
        <v>0</v>
      </c>
      <c r="G15" s="374">
        <f t="shared" si="0"/>
        <v>0</v>
      </c>
      <c r="H15" s="374">
        <f t="shared" si="0"/>
        <v>0</v>
      </c>
      <c r="I15" s="374">
        <f>+I10-I11-I12+I13+I14</f>
        <v>0</v>
      </c>
      <c r="J15" s="374">
        <f>+J10-J11-J12+J13+J14</f>
        <v>0</v>
      </c>
      <c r="K15" s="374">
        <f t="shared" si="0"/>
        <v>0</v>
      </c>
      <c r="L15" s="374">
        <f>+L10-L11-L12+L13+L14</f>
        <v>0</v>
      </c>
      <c r="M15" s="374">
        <f t="shared" si="0"/>
        <v>0</v>
      </c>
      <c r="N15" s="213"/>
      <c r="O15" s="214"/>
    </row>
    <row r="16" spans="2:15" s="204" customFormat="1" ht="13.5" customHeight="1" thickBot="1">
      <c r="B16" s="373">
        <v>106</v>
      </c>
      <c r="C16" s="678" t="s">
        <v>270</v>
      </c>
      <c r="D16" s="678"/>
      <c r="E16" s="205"/>
      <c r="F16" s="205"/>
      <c r="G16" s="205"/>
      <c r="H16" s="205"/>
      <c r="I16" s="205"/>
      <c r="J16" s="205"/>
      <c r="K16" s="205"/>
      <c r="L16" s="205"/>
      <c r="M16" s="205"/>
      <c r="N16" s="206"/>
      <c r="O16" s="207"/>
    </row>
    <row r="17" spans="2:15" s="215" customFormat="1" ht="22.5" customHeight="1">
      <c r="B17" s="373">
        <v>107</v>
      </c>
      <c r="C17" s="679" t="s">
        <v>136</v>
      </c>
      <c r="D17" s="377" t="s">
        <v>128</v>
      </c>
      <c r="E17" s="270"/>
      <c r="F17" s="270"/>
      <c r="G17" s="270"/>
      <c r="H17" s="270"/>
      <c r="I17" s="270"/>
      <c r="J17" s="270"/>
      <c r="K17" s="270"/>
      <c r="L17" s="270"/>
      <c r="M17" s="270">
        <f>SUM(E17:L17)</f>
        <v>0</v>
      </c>
      <c r="N17" s="216"/>
      <c r="O17" s="217"/>
    </row>
    <row r="18" spans="2:15" s="215" customFormat="1" ht="63.75" customHeight="1" thickBot="1">
      <c r="B18" s="373">
        <v>108</v>
      </c>
      <c r="C18" s="680"/>
      <c r="D18" s="378" t="s">
        <v>129</v>
      </c>
      <c r="E18" s="271"/>
      <c r="F18" s="271"/>
      <c r="G18" s="271"/>
      <c r="H18" s="271"/>
      <c r="I18" s="271"/>
      <c r="J18" s="271"/>
      <c r="K18" s="271"/>
      <c r="L18" s="271"/>
      <c r="M18" s="271"/>
      <c r="N18" s="226"/>
      <c r="O18" s="219"/>
    </row>
    <row r="19" spans="2:15" s="204" customFormat="1" ht="13.5" customHeight="1">
      <c r="B19" s="373">
        <v>109</v>
      </c>
      <c r="C19" s="679" t="s">
        <v>130</v>
      </c>
      <c r="D19" s="377" t="s">
        <v>131</v>
      </c>
      <c r="E19" s="270"/>
      <c r="F19" s="270"/>
      <c r="G19" s="270"/>
      <c r="H19" s="270"/>
      <c r="I19" s="270"/>
      <c r="J19" s="270"/>
      <c r="K19" s="270"/>
      <c r="L19" s="270"/>
      <c r="M19" s="270"/>
      <c r="N19" s="216"/>
      <c r="O19" s="220"/>
    </row>
    <row r="20" spans="2:15" s="204" customFormat="1" ht="78" customHeight="1" thickBot="1">
      <c r="B20" s="373">
        <v>110</v>
      </c>
      <c r="C20" s="680"/>
      <c r="D20" s="378" t="s">
        <v>132</v>
      </c>
      <c r="E20" s="271"/>
      <c r="F20" s="271"/>
      <c r="G20" s="271"/>
      <c r="H20" s="271"/>
      <c r="I20" s="271"/>
      <c r="J20" s="271"/>
      <c r="K20" s="271"/>
      <c r="L20" s="271"/>
      <c r="M20" s="271"/>
      <c r="N20" s="226"/>
      <c r="O20" s="221"/>
    </row>
    <row r="21" spans="2:15" s="215" customFormat="1" ht="13.5" customHeight="1">
      <c r="B21" s="373">
        <v>111</v>
      </c>
      <c r="C21" s="679" t="s">
        <v>271</v>
      </c>
      <c r="D21" s="377" t="s">
        <v>133</v>
      </c>
      <c r="E21" s="270"/>
      <c r="F21" s="270"/>
      <c r="G21" s="270"/>
      <c r="H21" s="270"/>
      <c r="I21" s="270"/>
      <c r="J21" s="270"/>
      <c r="K21" s="270"/>
      <c r="L21" s="270"/>
      <c r="M21" s="270"/>
      <c r="N21" s="216"/>
      <c r="O21" s="217"/>
    </row>
    <row r="22" spans="2:15" s="215" customFormat="1" ht="114.75" customHeight="1" thickBot="1">
      <c r="B22" s="373">
        <v>112</v>
      </c>
      <c r="C22" s="680"/>
      <c r="D22" s="379" t="s">
        <v>134</v>
      </c>
      <c r="E22" s="272"/>
      <c r="F22" s="272"/>
      <c r="G22" s="272"/>
      <c r="H22" s="272"/>
      <c r="I22" s="272"/>
      <c r="J22" s="272"/>
      <c r="K22" s="272"/>
      <c r="L22" s="272"/>
      <c r="M22" s="272"/>
      <c r="N22" s="218"/>
      <c r="O22" s="219"/>
    </row>
    <row r="23" spans="2:16" s="204" customFormat="1" ht="37.5" customHeight="1" thickBot="1">
      <c r="B23" s="373">
        <v>113</v>
      </c>
      <c r="C23" s="688" t="s">
        <v>272</v>
      </c>
      <c r="D23" s="689"/>
      <c r="E23" s="375">
        <f aca="true" t="shared" si="1" ref="E23:M23">+E15+E17+E18+E19+E20-E21-E22</f>
        <v>0</v>
      </c>
      <c r="F23" s="375">
        <f t="shared" si="1"/>
        <v>0</v>
      </c>
      <c r="G23" s="375">
        <f t="shared" si="1"/>
        <v>0</v>
      </c>
      <c r="H23" s="375">
        <f t="shared" si="1"/>
        <v>0</v>
      </c>
      <c r="I23" s="375">
        <f>+I15+I17+I18+I19+I20-I21-I22</f>
        <v>0</v>
      </c>
      <c r="J23" s="375">
        <f>+J15+J17+J18+J19+J20-J21-J22</f>
        <v>0</v>
      </c>
      <c r="K23" s="375">
        <f t="shared" si="1"/>
        <v>0</v>
      </c>
      <c r="L23" s="375">
        <f>+L15+L17+L18+L19+L20-L21-L22</f>
        <v>0</v>
      </c>
      <c r="M23" s="375">
        <f t="shared" si="1"/>
        <v>0</v>
      </c>
      <c r="N23" s="376">
        <f>N10+N17</f>
        <v>0</v>
      </c>
      <c r="O23" s="222"/>
      <c r="P23" s="223"/>
    </row>
    <row r="24" spans="2:15" s="204" customFormat="1" ht="12.75" hidden="1">
      <c r="B24" s="325"/>
      <c r="C24" s="74"/>
      <c r="D24" s="199"/>
      <c r="E24" s="74"/>
      <c r="F24" s="74"/>
      <c r="G24" s="74"/>
      <c r="H24" s="74"/>
      <c r="I24" s="74"/>
      <c r="J24" s="74"/>
      <c r="K24" s="74"/>
      <c r="L24" s="74"/>
      <c r="M24" s="74"/>
      <c r="N24" s="74"/>
      <c r="O24" s="74"/>
    </row>
    <row r="25" spans="3:15" ht="12.75" customHeight="1" hidden="1">
      <c r="C25" s="675" t="s">
        <v>135</v>
      </c>
      <c r="D25" s="675"/>
      <c r="E25" s="675"/>
      <c r="F25" s="675"/>
      <c r="G25" s="675"/>
      <c r="H25" s="675"/>
      <c r="I25" s="675"/>
      <c r="J25" s="675"/>
      <c r="K25" s="675"/>
      <c r="L25" s="675"/>
      <c r="M25" s="675"/>
      <c r="N25" s="675"/>
      <c r="O25" s="675"/>
    </row>
    <row r="26" spans="3:15" ht="12.75" hidden="1">
      <c r="C26" s="675"/>
      <c r="D26" s="675"/>
      <c r="E26" s="675"/>
      <c r="F26" s="675"/>
      <c r="G26" s="675"/>
      <c r="H26" s="675"/>
      <c r="I26" s="675"/>
      <c r="J26" s="675"/>
      <c r="K26" s="675"/>
      <c r="L26" s="675"/>
      <c r="M26" s="675"/>
      <c r="N26" s="675"/>
      <c r="O26" s="675"/>
    </row>
    <row r="27" spans="3:15" ht="12.75" hidden="1">
      <c r="C27" s="675"/>
      <c r="D27" s="675"/>
      <c r="E27" s="675"/>
      <c r="F27" s="675"/>
      <c r="G27" s="675"/>
      <c r="H27" s="675"/>
      <c r="I27" s="675"/>
      <c r="J27" s="675"/>
      <c r="K27" s="675"/>
      <c r="L27" s="675"/>
      <c r="M27" s="675"/>
      <c r="N27" s="675"/>
      <c r="O27" s="675"/>
    </row>
    <row r="28" spans="3:15" ht="12.75" hidden="1">
      <c r="C28" s="675"/>
      <c r="D28" s="675"/>
      <c r="E28" s="675"/>
      <c r="F28" s="675"/>
      <c r="G28" s="675"/>
      <c r="H28" s="675"/>
      <c r="I28" s="675"/>
      <c r="J28" s="675"/>
      <c r="K28" s="675"/>
      <c r="L28" s="675"/>
      <c r="M28" s="675"/>
      <c r="N28" s="675"/>
      <c r="O28" s="675"/>
    </row>
    <row r="29" spans="3:15" ht="12.75" hidden="1">
      <c r="C29" s="675"/>
      <c r="D29" s="675"/>
      <c r="E29" s="675"/>
      <c r="F29" s="675"/>
      <c r="G29" s="675"/>
      <c r="H29" s="675"/>
      <c r="I29" s="675"/>
      <c r="J29" s="675"/>
      <c r="K29" s="675"/>
      <c r="L29" s="675"/>
      <c r="M29" s="675"/>
      <c r="N29" s="675"/>
      <c r="O29" s="675"/>
    </row>
    <row r="30" spans="3:15" ht="12.75" hidden="1">
      <c r="C30" s="675"/>
      <c r="D30" s="675"/>
      <c r="E30" s="675"/>
      <c r="F30" s="675"/>
      <c r="G30" s="675"/>
      <c r="H30" s="675"/>
      <c r="I30" s="675"/>
      <c r="J30" s="675"/>
      <c r="K30" s="675"/>
      <c r="L30" s="675"/>
      <c r="M30" s="675"/>
      <c r="N30" s="675"/>
      <c r="O30" s="675"/>
    </row>
    <row r="31" spans="3:15" ht="12.75" hidden="1">
      <c r="C31" s="675"/>
      <c r="D31" s="675"/>
      <c r="E31" s="675"/>
      <c r="F31" s="675"/>
      <c r="G31" s="675"/>
      <c r="H31" s="675"/>
      <c r="I31" s="675"/>
      <c r="J31" s="675"/>
      <c r="K31" s="675"/>
      <c r="L31" s="675"/>
      <c r="M31" s="675"/>
      <c r="N31" s="675"/>
      <c r="O31" s="675"/>
    </row>
    <row r="32" spans="3:15" ht="12.75" hidden="1">
      <c r="C32" s="224"/>
      <c r="D32" s="225"/>
      <c r="E32" s="224"/>
      <c r="F32" s="224"/>
      <c r="G32" s="224"/>
      <c r="H32" s="224"/>
      <c r="I32" s="224"/>
      <c r="J32" s="224"/>
      <c r="K32" s="224"/>
      <c r="L32" s="224"/>
      <c r="M32" s="224"/>
      <c r="N32" s="224"/>
      <c r="O32" s="224"/>
    </row>
    <row r="33" ht="12.75" hidden="1"/>
    <row r="34" ht="12.75" hidden="1"/>
    <row r="35" ht="12.75" hidden="1"/>
  </sheetData>
  <sheetProtection/>
  <mergeCells count="20">
    <mergeCell ref="D6:D8"/>
    <mergeCell ref="E6:M6"/>
    <mergeCell ref="C21:C22"/>
    <mergeCell ref="C23:D23"/>
    <mergeCell ref="C9:D9"/>
    <mergeCell ref="C10:D10"/>
    <mergeCell ref="C11:D11"/>
    <mergeCell ref="C12:D12"/>
    <mergeCell ref="C13:D13"/>
    <mergeCell ref="C14:D14"/>
    <mergeCell ref="N6:O6"/>
    <mergeCell ref="O7:O8"/>
    <mergeCell ref="C2:O2"/>
    <mergeCell ref="C25:O31"/>
    <mergeCell ref="C15:D15"/>
    <mergeCell ref="C16:D16"/>
    <mergeCell ref="C17:C18"/>
    <mergeCell ref="C19:C20"/>
    <mergeCell ref="E4:O4"/>
    <mergeCell ref="C6:C8"/>
  </mergeCells>
  <printOptions/>
  <pageMargins left="0.17" right="0.7086614173228347" top="0.17" bottom="0.17" header="0.31496062992125984" footer="0.31496062992125984"/>
  <pageSetup fitToHeight="1" fitToWidth="1" horizontalDpi="600" verticalDpi="600" orientation="landscape" paperSize="9" scale="74" r:id="rId1"/>
</worksheet>
</file>

<file path=xl/worksheets/sheet2.xml><?xml version="1.0" encoding="utf-8"?>
<worksheet xmlns="http://schemas.openxmlformats.org/spreadsheetml/2006/main" xmlns:r="http://schemas.openxmlformats.org/officeDocument/2006/relationships">
  <dimension ref="B2:M52"/>
  <sheetViews>
    <sheetView zoomScaleSheetLayoutView="80" zoomScalePageLayoutView="0" workbookViewId="0" topLeftCell="C1">
      <selection activeCell="D44" sqref="D44:M44"/>
    </sheetView>
  </sheetViews>
  <sheetFormatPr defaultColWidth="9.140625" defaultRowHeight="12.75"/>
  <cols>
    <col min="1" max="1" width="4.140625" style="382" customWidth="1"/>
    <col min="2" max="2" width="2.8515625" style="382" customWidth="1"/>
    <col min="3" max="3" width="30.00390625" style="382" customWidth="1"/>
    <col min="4" max="9" width="9.140625" style="382" customWidth="1"/>
    <col min="10" max="10" width="9.57421875" style="382" customWidth="1"/>
    <col min="11" max="11" width="8.28125" style="382" customWidth="1"/>
    <col min="12" max="12" width="7.28125" style="382" customWidth="1"/>
    <col min="13" max="13" width="22.00390625" style="382" customWidth="1"/>
    <col min="14" max="16384" width="9.140625" style="382" customWidth="1"/>
  </cols>
  <sheetData>
    <row r="1" ht="13.5" thickBot="1"/>
    <row r="2" spans="2:13" ht="12.75">
      <c r="B2" s="383"/>
      <c r="C2" s="384"/>
      <c r="D2" s="384"/>
      <c r="E2" s="384"/>
      <c r="F2" s="384"/>
      <c r="G2" s="384"/>
      <c r="H2" s="384"/>
      <c r="I2" s="384"/>
      <c r="J2" s="384"/>
      <c r="K2" s="384"/>
      <c r="L2" s="384"/>
      <c r="M2" s="385"/>
    </row>
    <row r="3" spans="2:13" ht="12" customHeight="1">
      <c r="B3" s="386"/>
      <c r="C3" s="387"/>
      <c r="D3" s="387"/>
      <c r="E3" s="387"/>
      <c r="F3" s="387"/>
      <c r="G3" s="387"/>
      <c r="H3" s="387"/>
      <c r="I3" s="387"/>
      <c r="J3" s="387"/>
      <c r="K3" s="387"/>
      <c r="L3" s="387"/>
      <c r="M3" s="388"/>
    </row>
    <row r="4" spans="2:13" ht="11.25" customHeight="1">
      <c r="B4" s="386"/>
      <c r="C4" s="494" t="s">
        <v>69</v>
      </c>
      <c r="D4" s="494"/>
      <c r="E4" s="494"/>
      <c r="F4" s="494"/>
      <c r="G4" s="494"/>
      <c r="H4" s="494"/>
      <c r="I4" s="494"/>
      <c r="J4" s="494"/>
      <c r="K4" s="494"/>
      <c r="L4" s="494"/>
      <c r="M4" s="388"/>
    </row>
    <row r="5" spans="2:13" ht="11.25" customHeight="1">
      <c r="B5" s="495"/>
      <c r="C5" s="496"/>
      <c r="D5" s="496"/>
      <c r="E5" s="496"/>
      <c r="F5" s="496"/>
      <c r="G5" s="496"/>
      <c r="H5" s="496"/>
      <c r="I5" s="496"/>
      <c r="J5" s="496"/>
      <c r="K5" s="496"/>
      <c r="L5" s="496"/>
      <c r="M5" s="497"/>
    </row>
    <row r="6" spans="2:13" ht="11.25" customHeight="1">
      <c r="B6" s="498"/>
      <c r="C6" s="496"/>
      <c r="D6" s="496"/>
      <c r="E6" s="496"/>
      <c r="F6" s="496"/>
      <c r="G6" s="496"/>
      <c r="H6" s="496"/>
      <c r="I6" s="496"/>
      <c r="J6" s="496"/>
      <c r="K6" s="496"/>
      <c r="L6" s="496"/>
      <c r="M6" s="497"/>
    </row>
    <row r="7" spans="2:13" ht="21" customHeight="1">
      <c r="B7" s="386"/>
      <c r="C7" s="387"/>
      <c r="D7" s="387"/>
      <c r="E7" s="387"/>
      <c r="F7" s="387"/>
      <c r="G7" s="387"/>
      <c r="H7" s="387"/>
      <c r="I7" s="387"/>
      <c r="J7" s="387"/>
      <c r="K7" s="387"/>
      <c r="L7" s="387"/>
      <c r="M7" s="388"/>
    </row>
    <row r="8" spans="2:13" ht="15.75" customHeight="1">
      <c r="B8" s="490"/>
      <c r="C8" s="492" t="s">
        <v>70</v>
      </c>
      <c r="D8" s="484" t="s">
        <v>8</v>
      </c>
      <c r="E8" s="484"/>
      <c r="F8" s="484"/>
      <c r="G8" s="484"/>
      <c r="H8" s="484"/>
      <c r="I8" s="484"/>
      <c r="J8" s="484"/>
      <c r="K8" s="484"/>
      <c r="L8" s="484"/>
      <c r="M8" s="485"/>
    </row>
    <row r="9" spans="2:13" ht="15.75" customHeight="1">
      <c r="B9" s="490"/>
      <c r="C9" s="492"/>
      <c r="D9" s="484"/>
      <c r="E9" s="484"/>
      <c r="F9" s="484"/>
      <c r="G9" s="484"/>
      <c r="H9" s="484"/>
      <c r="I9" s="484"/>
      <c r="J9" s="484"/>
      <c r="K9" s="484"/>
      <c r="L9" s="484"/>
      <c r="M9" s="485"/>
    </row>
    <row r="10" spans="2:13" ht="33" customHeight="1">
      <c r="B10" s="491"/>
      <c r="C10" s="493"/>
      <c r="D10" s="486"/>
      <c r="E10" s="486"/>
      <c r="F10" s="486"/>
      <c r="G10" s="486"/>
      <c r="H10" s="486"/>
      <c r="I10" s="486"/>
      <c r="J10" s="486"/>
      <c r="K10" s="486"/>
      <c r="L10" s="486"/>
      <c r="M10" s="487"/>
    </row>
    <row r="11" spans="2:13" ht="9.75" customHeight="1">
      <c r="B11" s="389"/>
      <c r="C11" s="390"/>
      <c r="D11" s="407"/>
      <c r="E11" s="407"/>
      <c r="F11" s="407"/>
      <c r="G11" s="407"/>
      <c r="H11" s="407"/>
      <c r="I11" s="407"/>
      <c r="J11" s="407"/>
      <c r="K11" s="407"/>
      <c r="L11" s="407"/>
      <c r="M11" s="408"/>
    </row>
    <row r="12" spans="2:13" ht="27" customHeight="1">
      <c r="B12" s="490"/>
      <c r="C12" s="492" t="s">
        <v>71</v>
      </c>
      <c r="D12" s="484" t="s">
        <v>177</v>
      </c>
      <c r="E12" s="484"/>
      <c r="F12" s="484"/>
      <c r="G12" s="484"/>
      <c r="H12" s="484"/>
      <c r="I12" s="484"/>
      <c r="J12" s="484"/>
      <c r="K12" s="484"/>
      <c r="L12" s="484"/>
      <c r="M12" s="485"/>
    </row>
    <row r="13" spans="2:13" ht="12.75" customHeight="1">
      <c r="B13" s="490"/>
      <c r="C13" s="492"/>
      <c r="D13" s="489" t="s">
        <v>5</v>
      </c>
      <c r="E13" s="489"/>
      <c r="F13" s="489"/>
      <c r="G13" s="489"/>
      <c r="H13" s="489"/>
      <c r="I13" s="489"/>
      <c r="J13" s="489"/>
      <c r="K13" s="489"/>
      <c r="L13" s="489"/>
      <c r="M13" s="409"/>
    </row>
    <row r="14" spans="2:13" ht="12.75" customHeight="1">
      <c r="B14" s="490"/>
      <c r="C14" s="492"/>
      <c r="D14" s="489" t="s">
        <v>6</v>
      </c>
      <c r="E14" s="489"/>
      <c r="F14" s="489"/>
      <c r="G14" s="489"/>
      <c r="H14" s="489"/>
      <c r="I14" s="489"/>
      <c r="J14" s="489"/>
      <c r="K14" s="489"/>
      <c r="L14" s="489"/>
      <c r="M14" s="409"/>
    </row>
    <row r="15" spans="2:13" ht="12.75" customHeight="1">
      <c r="B15" s="490"/>
      <c r="C15" s="492"/>
      <c r="D15" s="489" t="s">
        <v>209</v>
      </c>
      <c r="E15" s="489"/>
      <c r="F15" s="489"/>
      <c r="G15" s="489"/>
      <c r="H15" s="489"/>
      <c r="I15" s="489"/>
      <c r="J15" s="489"/>
      <c r="K15" s="489"/>
      <c r="L15" s="489"/>
      <c r="M15" s="409"/>
    </row>
    <row r="16" spans="2:13" ht="12.75" customHeight="1">
      <c r="B16" s="386"/>
      <c r="C16" s="387"/>
      <c r="D16" s="489" t="s">
        <v>7</v>
      </c>
      <c r="E16" s="489"/>
      <c r="F16" s="489"/>
      <c r="G16" s="489"/>
      <c r="H16" s="489"/>
      <c r="I16" s="489"/>
      <c r="J16" s="489"/>
      <c r="K16" s="489"/>
      <c r="L16" s="489"/>
      <c r="M16" s="409"/>
    </row>
    <row r="17" spans="2:13" ht="12.75">
      <c r="B17" s="386"/>
      <c r="C17" s="387"/>
      <c r="D17" s="489"/>
      <c r="E17" s="489"/>
      <c r="F17" s="489"/>
      <c r="G17" s="489"/>
      <c r="H17" s="489"/>
      <c r="I17" s="489"/>
      <c r="J17" s="489"/>
      <c r="K17" s="489"/>
      <c r="L17" s="489"/>
      <c r="M17" s="409"/>
    </row>
    <row r="18" spans="2:13" ht="13.5" customHeight="1">
      <c r="B18" s="386"/>
      <c r="C18" s="387"/>
      <c r="D18" s="484" t="s">
        <v>1</v>
      </c>
      <c r="E18" s="484"/>
      <c r="F18" s="484"/>
      <c r="G18" s="484"/>
      <c r="H18" s="484"/>
      <c r="I18" s="484"/>
      <c r="J18" s="484"/>
      <c r="K18" s="484"/>
      <c r="L18" s="484"/>
      <c r="M18" s="485"/>
    </row>
    <row r="19" spans="2:13" ht="13.5" customHeight="1">
      <c r="B19" s="386"/>
      <c r="C19" s="387"/>
      <c r="D19" s="484" t="s">
        <v>2</v>
      </c>
      <c r="E19" s="484"/>
      <c r="F19" s="484"/>
      <c r="G19" s="484"/>
      <c r="H19" s="484"/>
      <c r="I19" s="484"/>
      <c r="J19" s="484"/>
      <c r="K19" s="484"/>
      <c r="L19" s="484"/>
      <c r="M19" s="485"/>
    </row>
    <row r="20" spans="2:13" ht="2.25" customHeight="1">
      <c r="B20" s="386"/>
      <c r="C20" s="387"/>
      <c r="D20" s="410"/>
      <c r="E20" s="410"/>
      <c r="F20" s="410"/>
      <c r="G20" s="410"/>
      <c r="H20" s="410"/>
      <c r="I20" s="410"/>
      <c r="J20" s="410"/>
      <c r="K20" s="410"/>
      <c r="L20" s="410"/>
      <c r="M20" s="409"/>
    </row>
    <row r="21" spans="2:13" ht="12.75" customHeight="1">
      <c r="B21" s="490"/>
      <c r="C21" s="492" t="s">
        <v>24</v>
      </c>
      <c r="D21" s="484" t="s">
        <v>248</v>
      </c>
      <c r="E21" s="484"/>
      <c r="F21" s="484"/>
      <c r="G21" s="484"/>
      <c r="H21" s="484"/>
      <c r="I21" s="484"/>
      <c r="J21" s="484"/>
      <c r="K21" s="484"/>
      <c r="L21" s="484"/>
      <c r="M21" s="485"/>
    </row>
    <row r="22" spans="2:13" ht="12.75">
      <c r="B22" s="490"/>
      <c r="C22" s="492"/>
      <c r="D22" s="484"/>
      <c r="E22" s="484"/>
      <c r="F22" s="484"/>
      <c r="G22" s="484"/>
      <c r="H22" s="484"/>
      <c r="I22" s="484"/>
      <c r="J22" s="484"/>
      <c r="K22" s="484"/>
      <c r="L22" s="484"/>
      <c r="M22" s="485"/>
    </row>
    <row r="23" spans="2:13" ht="82.5" customHeight="1">
      <c r="B23" s="491"/>
      <c r="C23" s="493"/>
      <c r="D23" s="486"/>
      <c r="E23" s="486"/>
      <c r="F23" s="486"/>
      <c r="G23" s="486"/>
      <c r="H23" s="486"/>
      <c r="I23" s="486"/>
      <c r="J23" s="486"/>
      <c r="K23" s="486"/>
      <c r="L23" s="486"/>
      <c r="M23" s="487"/>
    </row>
    <row r="24" spans="2:13" ht="12.75" hidden="1">
      <c r="B24" s="386"/>
      <c r="C24" s="387"/>
      <c r="D24" s="410"/>
      <c r="E24" s="410"/>
      <c r="F24" s="410"/>
      <c r="G24" s="410"/>
      <c r="H24" s="410"/>
      <c r="I24" s="410"/>
      <c r="J24" s="410"/>
      <c r="K24" s="410"/>
      <c r="L24" s="410"/>
      <c r="M24" s="409"/>
    </row>
    <row r="25" spans="2:13" ht="12.75" customHeight="1">
      <c r="B25" s="490"/>
      <c r="C25" s="492" t="s">
        <v>25</v>
      </c>
      <c r="D25" s="484" t="s">
        <v>178</v>
      </c>
      <c r="E25" s="484"/>
      <c r="F25" s="484"/>
      <c r="G25" s="484"/>
      <c r="H25" s="484"/>
      <c r="I25" s="484"/>
      <c r="J25" s="484"/>
      <c r="K25" s="484"/>
      <c r="L25" s="484"/>
      <c r="M25" s="485"/>
    </row>
    <row r="26" spans="2:13" ht="12.75">
      <c r="B26" s="490"/>
      <c r="C26" s="492"/>
      <c r="D26" s="484"/>
      <c r="E26" s="484"/>
      <c r="F26" s="484"/>
      <c r="G26" s="484"/>
      <c r="H26" s="484"/>
      <c r="I26" s="484"/>
      <c r="J26" s="484"/>
      <c r="K26" s="484"/>
      <c r="L26" s="484"/>
      <c r="M26" s="485"/>
    </row>
    <row r="27" spans="2:13" ht="15.75" customHeight="1">
      <c r="B27" s="490"/>
      <c r="C27" s="492"/>
      <c r="D27" s="484"/>
      <c r="E27" s="484"/>
      <c r="F27" s="484"/>
      <c r="G27" s="484"/>
      <c r="H27" s="484"/>
      <c r="I27" s="484"/>
      <c r="J27" s="484"/>
      <c r="K27" s="484"/>
      <c r="L27" s="484"/>
      <c r="M27" s="485"/>
    </row>
    <row r="28" spans="2:13" ht="3.75" customHeight="1">
      <c r="B28" s="386"/>
      <c r="C28" s="387"/>
      <c r="D28" s="410"/>
      <c r="E28" s="410"/>
      <c r="F28" s="410"/>
      <c r="G28" s="410"/>
      <c r="H28" s="410"/>
      <c r="I28" s="410"/>
      <c r="J28" s="410"/>
      <c r="K28" s="410"/>
      <c r="L28" s="410"/>
      <c r="M28" s="409"/>
    </row>
    <row r="29" spans="2:13" ht="12.75" customHeight="1">
      <c r="B29" s="386"/>
      <c r="C29" s="387"/>
      <c r="D29" s="484" t="s">
        <v>179</v>
      </c>
      <c r="E29" s="484"/>
      <c r="F29" s="484"/>
      <c r="G29" s="484"/>
      <c r="H29" s="484"/>
      <c r="I29" s="484"/>
      <c r="J29" s="484"/>
      <c r="K29" s="484"/>
      <c r="L29" s="484"/>
      <c r="M29" s="485"/>
    </row>
    <row r="30" spans="2:13" ht="12.75">
      <c r="B30" s="386"/>
      <c r="C30" s="387"/>
      <c r="D30" s="484"/>
      <c r="E30" s="484"/>
      <c r="F30" s="484"/>
      <c r="G30" s="484"/>
      <c r="H30" s="484"/>
      <c r="I30" s="484"/>
      <c r="J30" s="484"/>
      <c r="K30" s="484"/>
      <c r="L30" s="484"/>
      <c r="M30" s="485"/>
    </row>
    <row r="31" spans="2:13" ht="30" customHeight="1">
      <c r="B31" s="386"/>
      <c r="C31" s="387"/>
      <c r="D31" s="484"/>
      <c r="E31" s="484"/>
      <c r="F31" s="484"/>
      <c r="G31" s="484"/>
      <c r="H31" s="484"/>
      <c r="I31" s="484"/>
      <c r="J31" s="484"/>
      <c r="K31" s="484"/>
      <c r="L31" s="484"/>
      <c r="M31" s="485"/>
    </row>
    <row r="32" spans="2:13" ht="11.25" customHeight="1">
      <c r="B32" s="386"/>
      <c r="C32" s="387"/>
      <c r="D32" s="410"/>
      <c r="E32" s="410"/>
      <c r="F32" s="410"/>
      <c r="G32" s="410"/>
      <c r="H32" s="410"/>
      <c r="I32" s="410"/>
      <c r="J32" s="410"/>
      <c r="K32" s="410"/>
      <c r="L32" s="410"/>
      <c r="M32" s="409"/>
    </row>
    <row r="33" spans="2:13" ht="12.75">
      <c r="B33" s="78"/>
      <c r="C33" s="162" t="s">
        <v>72</v>
      </c>
      <c r="D33" s="484" t="s">
        <v>3</v>
      </c>
      <c r="E33" s="484"/>
      <c r="F33" s="484"/>
      <c r="G33" s="484"/>
      <c r="H33" s="484"/>
      <c r="I33" s="484"/>
      <c r="J33" s="484"/>
      <c r="K33" s="484"/>
      <c r="L33" s="484"/>
      <c r="M33" s="409"/>
    </row>
    <row r="34" spans="2:13" ht="12.75">
      <c r="B34" s="78"/>
      <c r="C34" s="162"/>
      <c r="D34" s="484"/>
      <c r="E34" s="484"/>
      <c r="F34" s="484"/>
      <c r="G34" s="484"/>
      <c r="H34" s="484"/>
      <c r="I34" s="484"/>
      <c r="J34" s="484"/>
      <c r="K34" s="484"/>
      <c r="L34" s="484"/>
      <c r="M34" s="409"/>
    </row>
    <row r="35" spans="2:13" ht="12.75" customHeight="1">
      <c r="B35" s="78"/>
      <c r="C35" s="162" t="s">
        <v>73</v>
      </c>
      <c r="D35" s="484" t="s">
        <v>180</v>
      </c>
      <c r="E35" s="484"/>
      <c r="F35" s="484"/>
      <c r="G35" s="484"/>
      <c r="H35" s="484"/>
      <c r="I35" s="484"/>
      <c r="J35" s="484"/>
      <c r="K35" s="484"/>
      <c r="L35" s="484"/>
      <c r="M35" s="485"/>
    </row>
    <row r="36" spans="2:13" ht="12.75">
      <c r="B36" s="78"/>
      <c r="C36" s="162"/>
      <c r="D36" s="484"/>
      <c r="E36" s="484"/>
      <c r="F36" s="484"/>
      <c r="G36" s="484"/>
      <c r="H36" s="484"/>
      <c r="I36" s="484"/>
      <c r="J36" s="484"/>
      <c r="K36" s="484"/>
      <c r="L36" s="484"/>
      <c r="M36" s="485"/>
    </row>
    <row r="37" spans="2:13" ht="14.25" customHeight="1" hidden="1">
      <c r="B37" s="78"/>
      <c r="C37" s="162"/>
      <c r="D37" s="484"/>
      <c r="E37" s="484"/>
      <c r="F37" s="484"/>
      <c r="G37" s="484"/>
      <c r="H37" s="484"/>
      <c r="I37" s="484"/>
      <c r="J37" s="484"/>
      <c r="K37" s="484"/>
      <c r="L37" s="484"/>
      <c r="M37" s="485"/>
    </row>
    <row r="38" spans="2:13" ht="27.75" customHeight="1">
      <c r="B38" s="79"/>
      <c r="C38" s="163" t="s">
        <v>74</v>
      </c>
      <c r="D38" s="486" t="s">
        <v>86</v>
      </c>
      <c r="E38" s="486"/>
      <c r="F38" s="486"/>
      <c r="G38" s="486"/>
      <c r="H38" s="486"/>
      <c r="I38" s="486"/>
      <c r="J38" s="486"/>
      <c r="K38" s="486"/>
      <c r="L38" s="486"/>
      <c r="M38" s="487"/>
    </row>
    <row r="39" spans="2:13" ht="21" customHeight="1">
      <c r="B39" s="80"/>
      <c r="C39" s="164" t="s">
        <v>28</v>
      </c>
      <c r="D39" s="406"/>
      <c r="E39" s="406"/>
      <c r="F39" s="406"/>
      <c r="G39" s="406"/>
      <c r="H39" s="406"/>
      <c r="I39" s="406"/>
      <c r="J39" s="406"/>
      <c r="K39" s="406"/>
      <c r="L39" s="406"/>
      <c r="M39" s="409"/>
    </row>
    <row r="40" spans="2:13" ht="30" customHeight="1">
      <c r="B40" s="81"/>
      <c r="C40" s="165" t="s">
        <v>75</v>
      </c>
      <c r="D40" s="484" t="s">
        <v>249</v>
      </c>
      <c r="E40" s="484"/>
      <c r="F40" s="484"/>
      <c r="G40" s="484"/>
      <c r="H40" s="484"/>
      <c r="I40" s="484"/>
      <c r="J40" s="484"/>
      <c r="K40" s="484"/>
      <c r="L40" s="484"/>
      <c r="M40" s="485"/>
    </row>
    <row r="41" spans="2:13" ht="6" customHeight="1">
      <c r="B41" s="391"/>
      <c r="C41" s="392"/>
      <c r="D41" s="406"/>
      <c r="E41" s="406"/>
      <c r="F41" s="406"/>
      <c r="G41" s="406"/>
      <c r="H41" s="406"/>
      <c r="I41" s="406"/>
      <c r="J41" s="406"/>
      <c r="K41" s="406"/>
      <c r="L41" s="406"/>
      <c r="M41" s="409"/>
    </row>
    <row r="42" spans="2:13" ht="40.5" customHeight="1">
      <c r="B42" s="81"/>
      <c r="C42" s="165" t="s">
        <v>76</v>
      </c>
      <c r="D42" s="484" t="s">
        <v>4</v>
      </c>
      <c r="E42" s="484"/>
      <c r="F42" s="484"/>
      <c r="G42" s="484"/>
      <c r="H42" s="484"/>
      <c r="I42" s="484"/>
      <c r="J42" s="484"/>
      <c r="K42" s="484"/>
      <c r="L42" s="484"/>
      <c r="M42" s="485"/>
    </row>
    <row r="43" spans="2:13" ht="6" customHeight="1" hidden="1">
      <c r="B43" s="391"/>
      <c r="C43" s="392"/>
      <c r="D43" s="406"/>
      <c r="E43" s="406"/>
      <c r="F43" s="406"/>
      <c r="G43" s="406"/>
      <c r="H43" s="406"/>
      <c r="I43" s="406"/>
      <c r="J43" s="406"/>
      <c r="K43" s="406"/>
      <c r="L43" s="406"/>
      <c r="M43" s="409"/>
    </row>
    <row r="44" spans="2:13" ht="13.5" customHeight="1">
      <c r="B44" s="82"/>
      <c r="C44" s="166" t="s">
        <v>77</v>
      </c>
      <c r="D44" s="486" t="s">
        <v>181</v>
      </c>
      <c r="E44" s="486"/>
      <c r="F44" s="486"/>
      <c r="G44" s="486"/>
      <c r="H44" s="486"/>
      <c r="I44" s="486"/>
      <c r="J44" s="486"/>
      <c r="K44" s="486"/>
      <c r="L44" s="486"/>
      <c r="M44" s="488"/>
    </row>
    <row r="45" spans="2:13" ht="13.5" customHeight="1">
      <c r="B45" s="80"/>
      <c r="C45" s="164"/>
      <c r="D45" s="406"/>
      <c r="E45" s="406"/>
      <c r="F45" s="406"/>
      <c r="G45" s="406"/>
      <c r="H45" s="406"/>
      <c r="I45" s="406"/>
      <c r="J45" s="406"/>
      <c r="K45" s="406"/>
      <c r="L45" s="406"/>
      <c r="M45" s="409"/>
    </row>
    <row r="46" spans="2:13" ht="27" customHeight="1">
      <c r="B46" s="81"/>
      <c r="C46" s="165" t="s">
        <v>26</v>
      </c>
      <c r="D46" s="484" t="s">
        <v>182</v>
      </c>
      <c r="E46" s="484"/>
      <c r="F46" s="484"/>
      <c r="G46" s="484"/>
      <c r="H46" s="484"/>
      <c r="I46" s="484"/>
      <c r="J46" s="484"/>
      <c r="K46" s="484"/>
      <c r="L46" s="484"/>
      <c r="M46" s="485"/>
    </row>
    <row r="47" spans="2:13" ht="0.75" customHeight="1">
      <c r="B47" s="391"/>
      <c r="C47" s="392"/>
      <c r="D47" s="406"/>
      <c r="E47" s="406"/>
      <c r="F47" s="406"/>
      <c r="G47" s="406"/>
      <c r="H47" s="406"/>
      <c r="I47" s="406"/>
      <c r="J47" s="406"/>
      <c r="K47" s="406"/>
      <c r="L47" s="406"/>
      <c r="M47" s="409"/>
    </row>
    <row r="48" spans="2:13" ht="0.75" customHeight="1">
      <c r="B48" s="391"/>
      <c r="C48" s="392"/>
      <c r="D48" s="406"/>
      <c r="E48" s="406"/>
      <c r="F48" s="406"/>
      <c r="G48" s="406"/>
      <c r="H48" s="406"/>
      <c r="I48" s="406"/>
      <c r="J48" s="406"/>
      <c r="K48" s="406"/>
      <c r="L48" s="406"/>
      <c r="M48" s="409"/>
    </row>
    <row r="49" spans="2:13" ht="39.75" customHeight="1">
      <c r="B49" s="81"/>
      <c r="C49" s="165" t="s">
        <v>78</v>
      </c>
      <c r="D49" s="484" t="s">
        <v>250</v>
      </c>
      <c r="E49" s="484"/>
      <c r="F49" s="484"/>
      <c r="G49" s="484"/>
      <c r="H49" s="484"/>
      <c r="I49" s="484"/>
      <c r="J49" s="484"/>
      <c r="K49" s="484"/>
      <c r="L49" s="484"/>
      <c r="M49" s="485"/>
    </row>
    <row r="50" spans="2:13" ht="0.75" customHeight="1">
      <c r="B50" s="391"/>
      <c r="C50" s="392"/>
      <c r="D50" s="406"/>
      <c r="E50" s="406"/>
      <c r="F50" s="406"/>
      <c r="G50" s="406"/>
      <c r="H50" s="406"/>
      <c r="I50" s="406"/>
      <c r="J50" s="406"/>
      <c r="K50" s="406"/>
      <c r="L50" s="406"/>
      <c r="M50" s="409"/>
    </row>
    <row r="51" spans="2:13" ht="53.25" customHeight="1">
      <c r="B51" s="81"/>
      <c r="C51" s="165" t="s">
        <v>27</v>
      </c>
      <c r="D51" s="484" t="s">
        <v>183</v>
      </c>
      <c r="E51" s="484"/>
      <c r="F51" s="484"/>
      <c r="G51" s="484"/>
      <c r="H51" s="484"/>
      <c r="I51" s="484"/>
      <c r="J51" s="484"/>
      <c r="K51" s="484"/>
      <c r="L51" s="484"/>
      <c r="M51" s="485"/>
    </row>
    <row r="52" spans="2:13" ht="8.25" customHeight="1" thickBot="1">
      <c r="B52" s="393"/>
      <c r="C52" s="394"/>
      <c r="D52" s="83"/>
      <c r="E52" s="83"/>
      <c r="F52" s="83"/>
      <c r="G52" s="83"/>
      <c r="H52" s="83"/>
      <c r="I52" s="83"/>
      <c r="J52" s="83"/>
      <c r="K52" s="83"/>
      <c r="L52" s="83"/>
      <c r="M52" s="395"/>
    </row>
    <row r="53" ht="6" customHeight="1"/>
  </sheetData>
  <sheetProtection/>
  <mergeCells count="30">
    <mergeCell ref="D12:M12"/>
    <mergeCell ref="B12:B15"/>
    <mergeCell ref="C12:C15"/>
    <mergeCell ref="D13:L13"/>
    <mergeCell ref="D19:M19"/>
    <mergeCell ref="C4:L4"/>
    <mergeCell ref="B5:M6"/>
    <mergeCell ref="B8:B10"/>
    <mergeCell ref="C8:C10"/>
    <mergeCell ref="D8:M10"/>
    <mergeCell ref="D16:L17"/>
    <mergeCell ref="D18:M18"/>
    <mergeCell ref="D15:L15"/>
    <mergeCell ref="D14:L14"/>
    <mergeCell ref="D33:L34"/>
    <mergeCell ref="B21:B23"/>
    <mergeCell ref="C21:C23"/>
    <mergeCell ref="D21:M23"/>
    <mergeCell ref="B25:B27"/>
    <mergeCell ref="C25:C27"/>
    <mergeCell ref="D25:M27"/>
    <mergeCell ref="D29:M31"/>
    <mergeCell ref="D35:M37"/>
    <mergeCell ref="D51:M51"/>
    <mergeCell ref="D38:M38"/>
    <mergeCell ref="D40:M40"/>
    <mergeCell ref="D42:M42"/>
    <mergeCell ref="D46:M46"/>
    <mergeCell ref="D49:M49"/>
    <mergeCell ref="D44:M44"/>
  </mergeCells>
  <printOptions/>
  <pageMargins left="0.75" right="0.75" top="1" bottom="1" header="0.5" footer="0.5"/>
  <pageSetup horizontalDpi="600" verticalDpi="600" orientation="portrait" scale="67" r:id="rId1"/>
</worksheet>
</file>

<file path=xl/worksheets/sheet3.xml><?xml version="1.0" encoding="utf-8"?>
<worksheet xmlns="http://schemas.openxmlformats.org/spreadsheetml/2006/main" xmlns:r="http://schemas.openxmlformats.org/officeDocument/2006/relationships">
  <sheetPr>
    <tabColor indexed="41"/>
  </sheetPr>
  <dimension ref="B3:L44"/>
  <sheetViews>
    <sheetView showGridLines="0" zoomScaleSheetLayoutView="100" zoomScalePageLayoutView="0" workbookViewId="0" topLeftCell="A1">
      <selection activeCell="Q17" sqref="Q17"/>
    </sheetView>
  </sheetViews>
  <sheetFormatPr defaultColWidth="9.140625" defaultRowHeight="12.75"/>
  <cols>
    <col min="1" max="1" width="3.00390625" style="2" customWidth="1"/>
    <col min="2" max="2" width="1.7109375" style="2" customWidth="1"/>
    <col min="3" max="3" width="1.8515625" style="2" customWidth="1"/>
    <col min="4" max="4" width="0.9921875" style="2" customWidth="1"/>
    <col min="5" max="5" width="9.140625" style="2" customWidth="1"/>
    <col min="6" max="6" width="5.140625" style="2" customWidth="1"/>
    <col min="7" max="7" width="10.8515625" style="2" customWidth="1"/>
    <col min="8" max="8" width="9.140625" style="2" customWidth="1"/>
    <col min="9" max="9" width="12.421875" style="2" customWidth="1"/>
    <col min="10" max="10" width="37.00390625" style="2" customWidth="1"/>
    <col min="11" max="11" width="31.421875" style="2" hidden="1" customWidth="1"/>
    <col min="12" max="12" width="3.28125" style="2" customWidth="1"/>
    <col min="13" max="13" width="4.140625" style="2" customWidth="1"/>
    <col min="14" max="16384" width="9.140625" style="2" customWidth="1"/>
  </cols>
  <sheetData>
    <row r="3" spans="2:12" ht="12.75">
      <c r="B3" s="5"/>
      <c r="C3" s="6"/>
      <c r="D3" s="6"/>
      <c r="E3" s="6"/>
      <c r="F3" s="6"/>
      <c r="G3" s="6"/>
      <c r="H3" s="6"/>
      <c r="I3" s="6"/>
      <c r="J3" s="6"/>
      <c r="K3" s="6"/>
      <c r="L3" s="12"/>
    </row>
    <row r="4" spans="2:12" ht="12.75">
      <c r="B4" s="7"/>
      <c r="C4" s="8"/>
      <c r="D4" s="8"/>
      <c r="E4" s="8"/>
      <c r="F4" s="8"/>
      <c r="G4" s="8"/>
      <c r="H4" s="8"/>
      <c r="I4" s="8"/>
      <c r="J4" s="8"/>
      <c r="K4" s="8"/>
      <c r="L4" s="13"/>
    </row>
    <row r="5" spans="2:12" ht="12.75">
      <c r="B5" s="7"/>
      <c r="C5" s="8"/>
      <c r="D5" s="8"/>
      <c r="E5" s="8"/>
      <c r="F5" s="8"/>
      <c r="G5" s="8"/>
      <c r="H5" s="8"/>
      <c r="I5" s="8"/>
      <c r="J5" s="8"/>
      <c r="K5" s="8"/>
      <c r="L5" s="13"/>
    </row>
    <row r="6" spans="2:12" ht="12.75">
      <c r="B6" s="7"/>
      <c r="C6" s="8"/>
      <c r="D6" s="8"/>
      <c r="E6" s="8"/>
      <c r="F6" s="8"/>
      <c r="G6" s="8"/>
      <c r="H6" s="8"/>
      <c r="I6" s="8"/>
      <c r="J6" s="8"/>
      <c r="K6" s="8"/>
      <c r="L6" s="13"/>
    </row>
    <row r="7" spans="2:12" ht="12.75">
      <c r="B7" s="7"/>
      <c r="C7" s="8"/>
      <c r="D7" s="8"/>
      <c r="E7" s="8"/>
      <c r="F7" s="8"/>
      <c r="G7" s="8"/>
      <c r="H7" s="8"/>
      <c r="I7" s="8"/>
      <c r="J7" s="8"/>
      <c r="K7" s="8"/>
      <c r="L7" s="13"/>
    </row>
    <row r="8" spans="2:12" ht="12.75">
      <c r="B8" s="7"/>
      <c r="C8" s="8"/>
      <c r="D8" s="8"/>
      <c r="E8" s="8"/>
      <c r="F8" s="8"/>
      <c r="G8" s="8"/>
      <c r="H8" s="8"/>
      <c r="I8" s="8"/>
      <c r="J8" s="8"/>
      <c r="K8" s="8"/>
      <c r="L8" s="13"/>
    </row>
    <row r="9" spans="2:12" ht="12.75">
      <c r="B9" s="7"/>
      <c r="C9" s="8"/>
      <c r="D9" s="8"/>
      <c r="E9" s="8"/>
      <c r="F9" s="8"/>
      <c r="G9" s="8"/>
      <c r="H9" s="8"/>
      <c r="I9" s="8"/>
      <c r="J9" s="8"/>
      <c r="K9" s="8"/>
      <c r="L9" s="13"/>
    </row>
    <row r="10" spans="2:12" ht="12.75" customHeight="1">
      <c r="B10" s="7"/>
      <c r="C10" s="8"/>
      <c r="D10" s="8"/>
      <c r="E10" s="8"/>
      <c r="F10" s="8"/>
      <c r="G10" s="8"/>
      <c r="H10" s="8"/>
      <c r="I10" s="8"/>
      <c r="J10" s="8"/>
      <c r="K10" s="8"/>
      <c r="L10" s="13"/>
    </row>
    <row r="11" spans="2:12" ht="12.75" customHeight="1">
      <c r="B11" s="501" t="s">
        <v>66</v>
      </c>
      <c r="C11" s="502"/>
      <c r="D11" s="502"/>
      <c r="E11" s="502"/>
      <c r="F11" s="502"/>
      <c r="G11" s="502"/>
      <c r="H11" s="502"/>
      <c r="I11" s="502"/>
      <c r="J11" s="502"/>
      <c r="K11" s="502"/>
      <c r="L11" s="503"/>
    </row>
    <row r="12" spans="2:12" ht="12.75" customHeight="1">
      <c r="B12" s="9"/>
      <c r="C12" s="10"/>
      <c r="D12" s="10"/>
      <c r="E12" s="10"/>
      <c r="F12" s="10"/>
      <c r="G12" s="10"/>
      <c r="H12" s="10"/>
      <c r="I12" s="10"/>
      <c r="J12" s="10"/>
      <c r="K12" s="10"/>
      <c r="L12" s="14"/>
    </row>
    <row r="13" spans="2:12" ht="12.75" customHeight="1">
      <c r="B13" s="9"/>
      <c r="C13" s="10"/>
      <c r="D13" s="10"/>
      <c r="E13" s="10"/>
      <c r="F13" s="10"/>
      <c r="G13" s="10"/>
      <c r="H13" s="10"/>
      <c r="I13" s="10"/>
      <c r="J13" s="10"/>
      <c r="K13" s="10"/>
      <c r="L13" s="14"/>
    </row>
    <row r="14" spans="2:12" ht="12.75" customHeight="1">
      <c r="B14" s="501" t="s">
        <v>184</v>
      </c>
      <c r="C14" s="502"/>
      <c r="D14" s="502"/>
      <c r="E14" s="502"/>
      <c r="F14" s="502"/>
      <c r="G14" s="502"/>
      <c r="H14" s="502"/>
      <c r="I14" s="502"/>
      <c r="J14" s="502"/>
      <c r="K14" s="502"/>
      <c r="L14" s="503"/>
    </row>
    <row r="15" spans="2:12" ht="12.75" customHeight="1">
      <c r="B15" s="501" t="s">
        <v>251</v>
      </c>
      <c r="C15" s="502"/>
      <c r="D15" s="502"/>
      <c r="E15" s="502"/>
      <c r="F15" s="502"/>
      <c r="G15" s="502"/>
      <c r="H15" s="502"/>
      <c r="I15" s="502"/>
      <c r="J15" s="502"/>
      <c r="K15" s="502"/>
      <c r="L15" s="503"/>
    </row>
    <row r="16" spans="2:12" ht="12.75" customHeight="1">
      <c r="B16" s="7"/>
      <c r="C16" s="8"/>
      <c r="D16" s="8"/>
      <c r="E16" s="8"/>
      <c r="F16" s="8"/>
      <c r="G16" s="8"/>
      <c r="H16" s="8"/>
      <c r="I16" s="8"/>
      <c r="J16" s="8"/>
      <c r="K16" s="8"/>
      <c r="L16" s="13"/>
    </row>
    <row r="17" spans="2:12" ht="12.75" customHeight="1">
      <c r="B17" s="15"/>
      <c r="C17" s="16"/>
      <c r="D17" s="16"/>
      <c r="E17" s="504"/>
      <c r="F17" s="505"/>
      <c r="G17" s="505"/>
      <c r="H17" s="505"/>
      <c r="I17" s="505"/>
      <c r="J17" s="506"/>
      <c r="K17" s="16"/>
      <c r="L17" s="26"/>
    </row>
    <row r="18" spans="2:12" ht="12.75" customHeight="1">
      <c r="B18" s="7"/>
      <c r="C18" s="8"/>
      <c r="D18" s="8"/>
      <c r="E18" s="504"/>
      <c r="F18" s="505"/>
      <c r="G18" s="505"/>
      <c r="H18" s="505"/>
      <c r="I18" s="505"/>
      <c r="J18" s="506"/>
      <c r="K18" s="8"/>
      <c r="L18" s="13"/>
    </row>
    <row r="19" spans="2:12" ht="12.75" customHeight="1">
      <c r="B19" s="7"/>
      <c r="C19" s="8"/>
      <c r="D19" s="8"/>
      <c r="E19" s="8"/>
      <c r="F19" s="8"/>
      <c r="G19" s="19"/>
      <c r="H19" s="19"/>
      <c r="I19" s="8"/>
      <c r="J19" s="8"/>
      <c r="K19" s="8"/>
      <c r="L19" s="13"/>
    </row>
    <row r="20" spans="2:12" ht="12.75" customHeight="1">
      <c r="B20" s="7"/>
      <c r="C20" s="8"/>
      <c r="D20" s="8"/>
      <c r="E20" s="8"/>
      <c r="F20" s="8"/>
      <c r="G20" s="19"/>
      <c r="H20" s="8"/>
      <c r="I20" s="8"/>
      <c r="J20" s="8"/>
      <c r="K20" s="8"/>
      <c r="L20" s="13"/>
    </row>
    <row r="21" spans="2:12" ht="12.75" customHeight="1">
      <c r="B21" s="7"/>
      <c r="C21" s="8"/>
      <c r="D21" s="8"/>
      <c r="E21" s="8"/>
      <c r="F21" s="8"/>
      <c r="G21" s="19"/>
      <c r="H21" s="19"/>
      <c r="I21" s="8"/>
      <c r="J21" s="8"/>
      <c r="K21" s="8"/>
      <c r="L21" s="13"/>
    </row>
    <row r="22" spans="2:12" ht="12.75" customHeight="1">
      <c r="B22" s="7"/>
      <c r="C22" s="8"/>
      <c r="D22" s="8"/>
      <c r="E22" s="8" t="s">
        <v>59</v>
      </c>
      <c r="G22" s="19"/>
      <c r="J22" s="8"/>
      <c r="K22" s="8"/>
      <c r="L22" s="13"/>
    </row>
    <row r="23" spans="2:12" ht="12.75" customHeight="1">
      <c r="B23" s="7"/>
      <c r="C23" s="8"/>
      <c r="D23" s="8"/>
      <c r="E23" s="8" t="s">
        <v>60</v>
      </c>
      <c r="G23" s="19"/>
      <c r="H23" s="19"/>
      <c r="I23" s="8"/>
      <c r="J23" s="8"/>
      <c r="K23" s="8"/>
      <c r="L23" s="13"/>
    </row>
    <row r="24" spans="2:12" ht="12.75" customHeight="1">
      <c r="B24" s="7"/>
      <c r="C24" s="8"/>
      <c r="D24" s="8"/>
      <c r="E24" s="8" t="s">
        <v>61</v>
      </c>
      <c r="G24" s="19"/>
      <c r="H24" s="19"/>
      <c r="I24" s="8"/>
      <c r="J24" s="8"/>
      <c r="K24" s="8"/>
      <c r="L24" s="13"/>
    </row>
    <row r="25" spans="2:12" ht="12.75" customHeight="1">
      <c r="B25" s="7"/>
      <c r="C25" s="8"/>
      <c r="D25" s="8"/>
      <c r="E25" s="74" t="s">
        <v>62</v>
      </c>
      <c r="G25" s="19"/>
      <c r="H25" s="19"/>
      <c r="I25" s="8"/>
      <c r="J25" s="8"/>
      <c r="K25" s="8"/>
      <c r="L25" s="13"/>
    </row>
    <row r="26" spans="2:12" ht="12.75" customHeight="1">
      <c r="B26" s="7"/>
      <c r="C26" s="8"/>
      <c r="D26" s="8"/>
      <c r="E26" s="74" t="s">
        <v>63</v>
      </c>
      <c r="G26" s="19"/>
      <c r="H26" s="19"/>
      <c r="I26" s="8"/>
      <c r="J26" s="8"/>
      <c r="K26" s="8"/>
      <c r="L26" s="13"/>
    </row>
    <row r="27" spans="2:12" ht="12.75" customHeight="1">
      <c r="B27" s="7"/>
      <c r="C27" s="8"/>
      <c r="D27" s="8"/>
      <c r="E27" s="8" t="s">
        <v>64</v>
      </c>
      <c r="G27" s="19"/>
      <c r="H27" s="75"/>
      <c r="I27" s="76"/>
      <c r="J27" s="76"/>
      <c r="K27" s="76"/>
      <c r="L27" s="77"/>
    </row>
    <row r="28" spans="2:12" ht="12.75" customHeight="1">
      <c r="B28" s="7"/>
      <c r="C28" s="8"/>
      <c r="D28" s="8"/>
      <c r="E28" s="74"/>
      <c r="G28" s="19"/>
      <c r="H28" s="19"/>
      <c r="I28" s="8"/>
      <c r="J28" s="8"/>
      <c r="K28" s="8"/>
      <c r="L28" s="13"/>
    </row>
    <row r="29" spans="2:12" ht="12.75" customHeight="1">
      <c r="B29" s="7"/>
      <c r="C29" s="8"/>
      <c r="D29" s="8"/>
      <c r="E29" s="8" t="s">
        <v>87</v>
      </c>
      <c r="F29" s="27"/>
      <c r="G29" s="8"/>
      <c r="H29" s="4"/>
      <c r="I29" s="3"/>
      <c r="J29" s="3"/>
      <c r="K29" s="3"/>
      <c r="L29" s="13"/>
    </row>
    <row r="30" spans="2:12" ht="12.75" customHeight="1">
      <c r="B30" s="7"/>
      <c r="C30" s="8"/>
      <c r="D30" s="8"/>
      <c r="E30" s="8" t="s">
        <v>29</v>
      </c>
      <c r="F30" s="8"/>
      <c r="G30" s="8"/>
      <c r="H30" s="500"/>
      <c r="I30" s="500"/>
      <c r="J30" s="500"/>
      <c r="K30" s="500"/>
      <c r="L30" s="13"/>
    </row>
    <row r="31" spans="2:12" ht="12.75" customHeight="1">
      <c r="B31" s="7"/>
      <c r="C31" s="8"/>
      <c r="D31" s="8"/>
      <c r="E31" s="8" t="s">
        <v>30</v>
      </c>
      <c r="F31" s="8"/>
      <c r="G31" s="8"/>
      <c r="H31" s="4"/>
      <c r="I31" s="3"/>
      <c r="J31" s="3"/>
      <c r="K31" s="3"/>
      <c r="L31" s="13"/>
    </row>
    <row r="32" spans="2:12" ht="12.75" customHeight="1">
      <c r="B32" s="7"/>
      <c r="C32" s="8"/>
      <c r="D32" s="8"/>
      <c r="E32" s="11" t="s">
        <v>58</v>
      </c>
      <c r="F32" s="8"/>
      <c r="G32" s="8"/>
      <c r="H32" s="4"/>
      <c r="I32" s="8"/>
      <c r="J32" s="8"/>
      <c r="K32" s="8"/>
      <c r="L32" s="13"/>
    </row>
    <row r="33" spans="2:12" ht="12.75" customHeight="1">
      <c r="B33" s="7"/>
      <c r="C33" s="8"/>
      <c r="D33" s="8"/>
      <c r="E33" s="8"/>
      <c r="F33" s="8"/>
      <c r="G33" s="8"/>
      <c r="H33" s="20"/>
      <c r="I33" s="8"/>
      <c r="J33" s="8"/>
      <c r="K33" s="8"/>
      <c r="L33" s="13"/>
    </row>
    <row r="34" spans="2:12" ht="12.75" customHeight="1">
      <c r="B34" s="7"/>
      <c r="C34" s="8"/>
      <c r="D34" s="11"/>
      <c r="E34" s="8"/>
      <c r="F34" s="8"/>
      <c r="G34" s="8"/>
      <c r="H34" s="8"/>
      <c r="I34" s="8"/>
      <c r="J34" s="8"/>
      <c r="K34" s="8"/>
      <c r="L34" s="13"/>
    </row>
    <row r="35" spans="2:12" ht="27.75" customHeight="1">
      <c r="B35" s="7"/>
      <c r="C35" s="8"/>
      <c r="D35" s="11"/>
      <c r="E35" s="499" t="s">
        <v>65</v>
      </c>
      <c r="F35" s="499"/>
      <c r="G35" s="499"/>
      <c r="H35" s="500"/>
      <c r="I35" s="500"/>
      <c r="J35" s="500"/>
      <c r="K35" s="500"/>
      <c r="L35" s="13"/>
    </row>
    <row r="36" spans="2:12" ht="27.75" customHeight="1">
      <c r="B36" s="7"/>
      <c r="C36" s="8"/>
      <c r="D36" s="11"/>
      <c r="E36" s="28"/>
      <c r="F36" s="28"/>
      <c r="G36" s="28"/>
      <c r="H36" s="21"/>
      <c r="I36" s="21"/>
      <c r="J36" s="21"/>
      <c r="K36" s="21"/>
      <c r="L36" s="13"/>
    </row>
    <row r="37" spans="2:12" ht="27.75" customHeight="1">
      <c r="B37" s="7"/>
      <c r="C37" s="8"/>
      <c r="D37" s="11"/>
      <c r="E37" s="28"/>
      <c r="F37" s="28"/>
      <c r="G37" s="28"/>
      <c r="H37" s="21"/>
      <c r="I37" s="21"/>
      <c r="J37" s="21"/>
      <c r="K37" s="21"/>
      <c r="L37" s="13"/>
    </row>
    <row r="38" spans="2:12" ht="12.75" customHeight="1">
      <c r="B38" s="7"/>
      <c r="C38" s="8"/>
      <c r="D38" s="8"/>
      <c r="E38" s="29"/>
      <c r="F38" s="8"/>
      <c r="G38" s="8"/>
      <c r="H38" s="8"/>
      <c r="I38" s="8"/>
      <c r="J38" s="8"/>
      <c r="K38" s="8"/>
      <c r="L38" s="13"/>
    </row>
    <row r="39" spans="2:12" ht="12.75" customHeight="1">
      <c r="B39" s="7"/>
      <c r="C39" s="8"/>
      <c r="D39" s="8"/>
      <c r="E39" s="8"/>
      <c r="F39" s="8"/>
      <c r="G39" s="8"/>
      <c r="H39" s="167"/>
      <c r="I39" s="167"/>
      <c r="J39" s="167"/>
      <c r="K39" s="8"/>
      <c r="L39" s="13"/>
    </row>
    <row r="40" spans="2:12" ht="12.75" customHeight="1">
      <c r="B40" s="7"/>
      <c r="C40" s="8"/>
      <c r="D40" s="8"/>
      <c r="E40" s="8" t="s">
        <v>31</v>
      </c>
      <c r="F40" s="30"/>
      <c r="G40" s="30"/>
      <c r="H40" s="168"/>
      <c r="I40" s="168"/>
      <c r="J40" s="168"/>
      <c r="K40" s="8"/>
      <c r="L40" s="13"/>
    </row>
    <row r="41" spans="2:12" ht="12.75" customHeight="1">
      <c r="B41" s="7"/>
      <c r="C41" s="8"/>
      <c r="D41" s="8"/>
      <c r="E41" s="8"/>
      <c r="F41" s="30"/>
      <c r="G41" s="30"/>
      <c r="H41" s="167"/>
      <c r="I41" s="167"/>
      <c r="J41" s="167"/>
      <c r="K41" s="8"/>
      <c r="L41" s="13"/>
    </row>
    <row r="42" spans="2:12" ht="12.75" customHeight="1">
      <c r="B42" s="7"/>
      <c r="C42" s="8"/>
      <c r="D42" s="8"/>
      <c r="E42" s="8"/>
      <c r="F42" s="8"/>
      <c r="G42" s="8"/>
      <c r="H42" s="8"/>
      <c r="I42" s="8"/>
      <c r="J42" s="8"/>
      <c r="K42" s="8"/>
      <c r="L42" s="13"/>
    </row>
    <row r="43" spans="2:12" ht="12.75">
      <c r="B43" s="7"/>
      <c r="C43" s="8"/>
      <c r="D43" s="8"/>
      <c r="E43" s="8"/>
      <c r="F43" s="8"/>
      <c r="G43" s="8"/>
      <c r="H43" s="8"/>
      <c r="I43" s="8"/>
      <c r="J43" s="8"/>
      <c r="K43" s="8"/>
      <c r="L43" s="13"/>
    </row>
    <row r="44" spans="2:12" ht="12.75">
      <c r="B44" s="17"/>
      <c r="C44" s="18"/>
      <c r="D44" s="18"/>
      <c r="E44" s="18"/>
      <c r="F44" s="18"/>
      <c r="G44" s="18"/>
      <c r="H44" s="18"/>
      <c r="I44" s="18"/>
      <c r="J44" s="18"/>
      <c r="K44" s="18"/>
      <c r="L44" s="22"/>
    </row>
  </sheetData>
  <sheetProtection formatColumns="0" formatRows="0" insertRows="0"/>
  <mergeCells count="8">
    <mergeCell ref="E35:G35"/>
    <mergeCell ref="H35:K35"/>
    <mergeCell ref="B11:L11"/>
    <mergeCell ref="B14:L14"/>
    <mergeCell ref="B15:L15"/>
    <mergeCell ref="E17:J17"/>
    <mergeCell ref="E18:J18"/>
    <mergeCell ref="H30:K30"/>
  </mergeCells>
  <printOptions/>
  <pageMargins left="0.7480314960629921" right="0.7480314960629921" top="0.984251968503937" bottom="0.984251968503937" header="3.7401574803149606" footer="0.5118110236220472"/>
  <pageSetup horizontalDpi="600" verticalDpi="600" orientation="portrait" scale="96" r:id="rId1"/>
</worksheet>
</file>

<file path=xl/worksheets/sheet4.xml><?xml version="1.0" encoding="utf-8"?>
<worksheet xmlns="http://schemas.openxmlformats.org/spreadsheetml/2006/main" xmlns:r="http://schemas.openxmlformats.org/officeDocument/2006/relationships">
  <sheetPr>
    <tabColor indexed="41"/>
  </sheetPr>
  <dimension ref="A2:L25"/>
  <sheetViews>
    <sheetView showGridLines="0" zoomScaleSheetLayoutView="100" zoomScalePageLayoutView="0" workbookViewId="0" topLeftCell="A1">
      <selection activeCell="B17" sqref="B17"/>
    </sheetView>
  </sheetViews>
  <sheetFormatPr defaultColWidth="9.140625" defaultRowHeight="12.75"/>
  <cols>
    <col min="1" max="1" width="42.28125" style="172" customWidth="1"/>
    <col min="2" max="2" width="46.7109375" style="172" customWidth="1"/>
    <col min="3" max="3" width="31.421875" style="172" hidden="1" customWidth="1"/>
    <col min="4" max="4" width="0.13671875" style="172" customWidth="1"/>
    <col min="5" max="5" width="42.28125" style="172" customWidth="1"/>
    <col min="6" max="6" width="46.7109375" style="172" customWidth="1"/>
    <col min="7" max="7" width="42.28125" style="172" customWidth="1"/>
    <col min="8" max="8" width="46.7109375" style="172" customWidth="1"/>
    <col min="9" max="9" width="42.28125" style="172" customWidth="1"/>
    <col min="10" max="10" width="46.7109375" style="172" customWidth="1"/>
    <col min="11" max="11" width="42.28125" style="172" customWidth="1"/>
    <col min="12" max="12" width="46.7109375" style="172" customWidth="1"/>
    <col min="13" max="16384" width="9.140625" style="172" customWidth="1"/>
  </cols>
  <sheetData>
    <row r="2" spans="1:12" ht="12.75" customHeight="1" hidden="1">
      <c r="A2" s="169"/>
      <c r="B2" s="170"/>
      <c r="C2" s="170"/>
      <c r="D2" s="171"/>
      <c r="E2" s="169"/>
      <c r="F2" s="170"/>
      <c r="G2" s="169"/>
      <c r="H2" s="170"/>
      <c r="I2" s="169"/>
      <c r="J2" s="170"/>
      <c r="K2" s="169"/>
      <c r="L2" s="170"/>
    </row>
    <row r="3" spans="2:12" ht="12.75" customHeight="1" hidden="1">
      <c r="B3" s="170"/>
      <c r="C3" s="170"/>
      <c r="D3" s="171"/>
      <c r="F3" s="170"/>
      <c r="H3" s="170"/>
      <c r="J3" s="170"/>
      <c r="L3" s="170"/>
    </row>
    <row r="4" spans="1:12" ht="12.75">
      <c r="A4" s="173" t="s">
        <v>185</v>
      </c>
      <c r="B4" s="170"/>
      <c r="C4" s="170"/>
      <c r="D4" s="170"/>
      <c r="E4" s="174"/>
      <c r="F4" s="175"/>
      <c r="G4" s="174"/>
      <c r="H4" s="175"/>
      <c r="I4" s="174"/>
      <c r="J4" s="175"/>
      <c r="K4" s="174"/>
      <c r="L4" s="175"/>
    </row>
    <row r="5" spans="1:12" ht="12.75">
      <c r="A5" s="173"/>
      <c r="B5" s="170"/>
      <c r="C5" s="170"/>
      <c r="D5" s="170"/>
      <c r="E5" s="174"/>
      <c r="F5" s="175"/>
      <c r="G5" s="174"/>
      <c r="H5" s="175"/>
      <c r="I5" s="174"/>
      <c r="J5" s="175"/>
      <c r="K5" s="174"/>
      <c r="L5" s="175"/>
    </row>
    <row r="6" spans="1:12" ht="12.75">
      <c r="A6" s="176" t="s">
        <v>186</v>
      </c>
      <c r="B6" s="170"/>
      <c r="C6" s="170"/>
      <c r="D6" s="170"/>
      <c r="E6" s="177"/>
      <c r="F6" s="175"/>
      <c r="G6" s="177"/>
      <c r="H6" s="175"/>
      <c r="I6" s="177"/>
      <c r="J6" s="175"/>
      <c r="K6" s="177"/>
      <c r="L6" s="175"/>
    </row>
    <row r="7" spans="1:12" ht="12.75">
      <c r="A7" s="176" t="s">
        <v>102</v>
      </c>
      <c r="B7" s="170"/>
      <c r="C7" s="170"/>
      <c r="D7" s="170"/>
      <c r="E7" s="177"/>
      <c r="F7" s="175"/>
      <c r="G7" s="177"/>
      <c r="H7" s="175"/>
      <c r="I7" s="177"/>
      <c r="J7" s="175"/>
      <c r="K7" s="177"/>
      <c r="L7" s="175"/>
    </row>
    <row r="8" spans="1:12" ht="12.75">
      <c r="A8" s="178" t="s">
        <v>187</v>
      </c>
      <c r="B8" s="170"/>
      <c r="C8" s="170"/>
      <c r="D8" s="170"/>
      <c r="E8" s="177"/>
      <c r="F8" s="175"/>
      <c r="G8" s="177"/>
      <c r="H8" s="175"/>
      <c r="I8" s="177"/>
      <c r="J8" s="175"/>
      <c r="K8" s="177"/>
      <c r="L8" s="175"/>
    </row>
    <row r="9" spans="2:12" ht="12.75">
      <c r="B9" s="170"/>
      <c r="C9" s="170"/>
      <c r="D9" s="170"/>
      <c r="E9" s="179"/>
      <c r="F9" s="175"/>
      <c r="G9" s="179"/>
      <c r="H9" s="175"/>
      <c r="I9" s="179"/>
      <c r="J9" s="175"/>
      <c r="K9" s="179"/>
      <c r="L9" s="175"/>
    </row>
    <row r="10" spans="1:12" ht="12.75">
      <c r="A10" s="180" t="s">
        <v>103</v>
      </c>
      <c r="B10" s="170"/>
      <c r="C10" s="170"/>
      <c r="D10" s="170"/>
      <c r="E10" s="177"/>
      <c r="F10" s="175"/>
      <c r="G10" s="177"/>
      <c r="H10" s="175"/>
      <c r="I10" s="177"/>
      <c r="J10" s="175"/>
      <c r="K10" s="177"/>
      <c r="L10" s="175"/>
    </row>
    <row r="11" spans="1:12" ht="12.75">
      <c r="A11" s="178"/>
      <c r="B11" s="170"/>
      <c r="C11" s="170"/>
      <c r="D11" s="170"/>
      <c r="E11" s="177"/>
      <c r="F11" s="175"/>
      <c r="G11" s="177"/>
      <c r="H11" s="175"/>
      <c r="I11" s="177"/>
      <c r="J11" s="175"/>
      <c r="K11" s="177"/>
      <c r="L11" s="175"/>
    </row>
    <row r="12" spans="1:12" ht="12.75">
      <c r="A12" s="507" t="s">
        <v>104</v>
      </c>
      <c r="B12" s="509">
        <f>+Naslovna!E17</f>
        <v>0</v>
      </c>
      <c r="C12" s="170"/>
      <c r="D12" s="170"/>
      <c r="E12" s="511"/>
      <c r="F12" s="511"/>
      <c r="G12" s="511"/>
      <c r="H12" s="511"/>
      <c r="I12" s="511"/>
      <c r="J12" s="511"/>
      <c r="K12" s="511"/>
      <c r="L12" s="511"/>
    </row>
    <row r="13" spans="1:12" ht="12.75">
      <c r="A13" s="508"/>
      <c r="B13" s="510"/>
      <c r="C13" s="170"/>
      <c r="D13" s="170"/>
      <c r="E13" s="511"/>
      <c r="F13" s="511"/>
      <c r="G13" s="511"/>
      <c r="H13" s="511"/>
      <c r="I13" s="511"/>
      <c r="J13" s="511"/>
      <c r="K13" s="511"/>
      <c r="L13" s="511"/>
    </row>
    <row r="14" spans="1:12" ht="65.25" customHeight="1">
      <c r="A14" s="181" t="s">
        <v>105</v>
      </c>
      <c r="B14" s="182"/>
      <c r="C14" s="170"/>
      <c r="D14" s="170"/>
      <c r="E14" s="183"/>
      <c r="F14" s="198"/>
      <c r="G14" s="183"/>
      <c r="H14" s="198"/>
      <c r="I14" s="183"/>
      <c r="J14" s="198"/>
      <c r="K14" s="183"/>
      <c r="L14" s="198"/>
    </row>
    <row r="15" spans="1:12" ht="15" customHeight="1" hidden="1">
      <c r="A15" s="184" t="s">
        <v>106</v>
      </c>
      <c r="B15" s="185" t="s">
        <v>107</v>
      </c>
      <c r="C15" s="170"/>
      <c r="D15" s="171"/>
      <c r="E15" s="186" t="s">
        <v>106</v>
      </c>
      <c r="F15" s="187" t="s">
        <v>107</v>
      </c>
      <c r="G15" s="186" t="s">
        <v>106</v>
      </c>
      <c r="H15" s="185" t="s">
        <v>107</v>
      </c>
      <c r="I15" s="186" t="s">
        <v>106</v>
      </c>
      <c r="J15" s="185" t="s">
        <v>107</v>
      </c>
      <c r="K15" s="186" t="s">
        <v>106</v>
      </c>
      <c r="L15" s="185" t="s">
        <v>107</v>
      </c>
    </row>
    <row r="16" spans="1:12" ht="12.75">
      <c r="A16" s="512" t="s">
        <v>108</v>
      </c>
      <c r="B16" s="513"/>
      <c r="C16" s="170"/>
      <c r="D16" s="171"/>
      <c r="E16" s="512" t="s">
        <v>108</v>
      </c>
      <c r="F16" s="513"/>
      <c r="G16" s="512" t="s">
        <v>108</v>
      </c>
      <c r="H16" s="513"/>
      <c r="I16" s="512" t="s">
        <v>108</v>
      </c>
      <c r="J16" s="513"/>
      <c r="K16" s="512" t="s">
        <v>108</v>
      </c>
      <c r="L16" s="513"/>
    </row>
    <row r="17" spans="1:12" ht="69.75" customHeight="1">
      <c r="A17" s="188" t="s">
        <v>137</v>
      </c>
      <c r="B17" s="418"/>
      <c r="C17" s="414"/>
      <c r="D17" s="414"/>
      <c r="E17" s="188" t="s">
        <v>109</v>
      </c>
      <c r="F17" s="182"/>
      <c r="G17" s="188" t="s">
        <v>110</v>
      </c>
      <c r="H17" s="182"/>
      <c r="I17" s="188" t="s">
        <v>111</v>
      </c>
      <c r="J17" s="182"/>
      <c r="K17" s="188" t="s">
        <v>112</v>
      </c>
      <c r="L17" s="182"/>
    </row>
    <row r="18" spans="1:12" ht="69.75" customHeight="1">
      <c r="A18" s="188" t="s">
        <v>113</v>
      </c>
      <c r="B18" s="419"/>
      <c r="C18" s="414"/>
      <c r="D18" s="414"/>
      <c r="E18" s="188" t="s">
        <v>113</v>
      </c>
      <c r="F18" s="413"/>
      <c r="G18" s="188" t="s">
        <v>113</v>
      </c>
      <c r="H18" s="413"/>
      <c r="I18" s="188" t="s">
        <v>113</v>
      </c>
      <c r="J18" s="413"/>
      <c r="K18" s="188" t="s">
        <v>113</v>
      </c>
      <c r="L18" s="413"/>
    </row>
    <row r="19" spans="1:12" ht="69.75" customHeight="1">
      <c r="A19" s="184" t="s">
        <v>114</v>
      </c>
      <c r="B19" s="420"/>
      <c r="C19" s="414"/>
      <c r="D19" s="414"/>
      <c r="E19" s="184" t="s">
        <v>114</v>
      </c>
      <c r="F19" s="416"/>
      <c r="G19" s="184" t="s">
        <v>114</v>
      </c>
      <c r="H19" s="417"/>
      <c r="I19" s="184" t="s">
        <v>114</v>
      </c>
      <c r="J19" s="415"/>
      <c r="K19" s="184" t="s">
        <v>114</v>
      </c>
      <c r="L19" s="415"/>
    </row>
    <row r="20" spans="1:12" ht="39.75" customHeight="1">
      <c r="A20" s="188" t="s">
        <v>217</v>
      </c>
      <c r="B20" s="421"/>
      <c r="C20" s="414"/>
      <c r="D20" s="414"/>
      <c r="E20" s="188" t="s">
        <v>217</v>
      </c>
      <c r="F20" s="413"/>
      <c r="G20" s="188" t="s">
        <v>217</v>
      </c>
      <c r="H20" s="413"/>
      <c r="I20" s="188" t="s">
        <v>217</v>
      </c>
      <c r="J20" s="413"/>
      <c r="K20" s="188" t="s">
        <v>217</v>
      </c>
      <c r="L20" s="413"/>
    </row>
    <row r="21" spans="1:12" ht="39.75" customHeight="1">
      <c r="A21" s="188" t="s">
        <v>218</v>
      </c>
      <c r="B21" s="419"/>
      <c r="C21" s="414"/>
      <c r="D21" s="414"/>
      <c r="E21" s="188" t="s">
        <v>218</v>
      </c>
      <c r="F21" s="413"/>
      <c r="G21" s="188" t="s">
        <v>218</v>
      </c>
      <c r="H21" s="413"/>
      <c r="I21" s="188" t="s">
        <v>218</v>
      </c>
      <c r="J21" s="413"/>
      <c r="K21" s="188" t="s">
        <v>218</v>
      </c>
      <c r="L21" s="413"/>
    </row>
    <row r="22" spans="1:12" ht="39.75" customHeight="1">
      <c r="A22" s="188" t="s">
        <v>219</v>
      </c>
      <c r="B22" s="419"/>
      <c r="C22" s="414"/>
      <c r="D22" s="414"/>
      <c r="E22" s="188" t="s">
        <v>219</v>
      </c>
      <c r="F22" s="413"/>
      <c r="G22" s="188" t="s">
        <v>219</v>
      </c>
      <c r="H22" s="413"/>
      <c r="I22" s="188" t="s">
        <v>219</v>
      </c>
      <c r="J22" s="413"/>
      <c r="K22" s="188" t="s">
        <v>219</v>
      </c>
      <c r="L22" s="413"/>
    </row>
    <row r="23" spans="1:12" ht="39.75" customHeight="1">
      <c r="A23" s="188" t="s">
        <v>220</v>
      </c>
      <c r="B23" s="419"/>
      <c r="C23" s="414"/>
      <c r="D23" s="414"/>
      <c r="E23" s="188" t="s">
        <v>220</v>
      </c>
      <c r="F23" s="413"/>
      <c r="G23" s="188" t="s">
        <v>220</v>
      </c>
      <c r="H23" s="413"/>
      <c r="I23" s="188" t="s">
        <v>220</v>
      </c>
      <c r="J23" s="413"/>
      <c r="K23" s="188" t="s">
        <v>220</v>
      </c>
      <c r="L23" s="413"/>
    </row>
    <row r="24" spans="1:12" ht="39.75" customHeight="1">
      <c r="A24" s="188" t="s">
        <v>221</v>
      </c>
      <c r="B24" s="419"/>
      <c r="C24" s="414"/>
      <c r="D24" s="414"/>
      <c r="E24" s="188" t="s">
        <v>221</v>
      </c>
      <c r="F24" s="413"/>
      <c r="G24" s="188" t="s">
        <v>221</v>
      </c>
      <c r="H24" s="413"/>
      <c r="I24" s="188" t="s">
        <v>221</v>
      </c>
      <c r="J24" s="413"/>
      <c r="K24" s="188" t="s">
        <v>221</v>
      </c>
      <c r="L24" s="413"/>
    </row>
    <row r="25" spans="1:12" ht="39.75" customHeight="1">
      <c r="A25" s="188" t="s">
        <v>222</v>
      </c>
      <c r="B25" s="419"/>
      <c r="C25" s="414"/>
      <c r="D25" s="414"/>
      <c r="E25" s="188" t="s">
        <v>222</v>
      </c>
      <c r="F25" s="413"/>
      <c r="G25" s="188" t="s">
        <v>222</v>
      </c>
      <c r="H25" s="413"/>
      <c r="I25" s="188" t="s">
        <v>222</v>
      </c>
      <c r="J25" s="413"/>
      <c r="K25" s="188" t="s">
        <v>222</v>
      </c>
      <c r="L25" s="413"/>
    </row>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27.75" customHeight="1"/>
    <row r="57" ht="27.75" customHeight="1"/>
    <row r="58" ht="27.75" customHeight="1"/>
    <row r="59" ht="12.75" customHeight="1"/>
    <row r="60" ht="12.75" customHeight="1"/>
    <row r="61" ht="12.75" customHeight="1"/>
    <row r="62" ht="12.75" customHeight="1"/>
    <row r="63" ht="12.75" customHeight="1"/>
  </sheetData>
  <sheetProtection formatColumns="0" formatRows="0" insertRows="0"/>
  <mergeCells count="15">
    <mergeCell ref="G12:G13"/>
    <mergeCell ref="H12:H13"/>
    <mergeCell ref="I12:I13"/>
    <mergeCell ref="J12:J13"/>
    <mergeCell ref="K12:K13"/>
    <mergeCell ref="A12:A13"/>
    <mergeCell ref="B12:B13"/>
    <mergeCell ref="E12:E13"/>
    <mergeCell ref="F12:F13"/>
    <mergeCell ref="L12:L13"/>
    <mergeCell ref="A16:B16"/>
    <mergeCell ref="E16:F16"/>
    <mergeCell ref="G16:H16"/>
    <mergeCell ref="I16:J16"/>
    <mergeCell ref="K16:L16"/>
  </mergeCells>
  <printOptions/>
  <pageMargins left="0.35433070866141736" right="0.15748031496062992" top="0.35433070866141736" bottom="0.2755905511811024" header="3.7401574803149606" footer="0.5118110236220472"/>
  <pageSetup horizontalDpi="600" verticalDpi="600" orientation="portrait" scale="105" r:id="rId1"/>
</worksheet>
</file>

<file path=xl/worksheets/sheet5.xml><?xml version="1.0" encoding="utf-8"?>
<worksheet xmlns="http://schemas.openxmlformats.org/spreadsheetml/2006/main" xmlns:r="http://schemas.openxmlformats.org/officeDocument/2006/relationships">
  <sheetPr>
    <tabColor indexed="41"/>
  </sheetPr>
  <dimension ref="A1:K289"/>
  <sheetViews>
    <sheetView showGridLines="0" view="pageBreakPreview" zoomScale="115" zoomScaleSheetLayoutView="115" workbookViewId="0" topLeftCell="A1">
      <selection activeCell="K256" sqref="K256:K266"/>
    </sheetView>
  </sheetViews>
  <sheetFormatPr defaultColWidth="9.140625" defaultRowHeight="12.75"/>
  <cols>
    <col min="1" max="1" width="5.7109375" style="74" customWidth="1"/>
    <col min="2" max="2" width="9.28125" style="74" customWidth="1"/>
    <col min="3" max="3" width="14.8515625" style="74" customWidth="1"/>
    <col min="4" max="4" width="6.00390625" style="74" customWidth="1"/>
    <col min="5" max="5" width="10.00390625" style="74" customWidth="1"/>
    <col min="6" max="10" width="8.7109375" style="74" customWidth="1"/>
    <col min="11" max="11" width="34.00390625" style="74" customWidth="1"/>
    <col min="12" max="16384" width="9.140625" style="74" customWidth="1"/>
  </cols>
  <sheetData>
    <row r="1" spans="1:2" ht="12.75">
      <c r="A1" s="200"/>
      <c r="B1" s="200" t="s">
        <v>192</v>
      </c>
    </row>
    <row r="2" ht="10.5" customHeight="1">
      <c r="A2" s="200"/>
    </row>
    <row r="3" ht="5.25" customHeight="1">
      <c r="A3" s="200"/>
    </row>
    <row r="4" spans="2:11" s="200" customFormat="1" ht="12.75">
      <c r="B4" s="200" t="s">
        <v>32</v>
      </c>
      <c r="D4" s="573">
        <f>+Naslovna!$E$17</f>
        <v>0</v>
      </c>
      <c r="E4" s="574"/>
      <c r="F4" s="574"/>
      <c r="G4" s="574"/>
      <c r="H4" s="574"/>
      <c r="I4" s="574"/>
      <c r="J4" s="574"/>
      <c r="K4" s="575"/>
    </row>
    <row r="5" spans="1:11" ht="9" customHeight="1" thickBot="1">
      <c r="A5" s="200"/>
      <c r="B5" s="200"/>
      <c r="C5" s="200"/>
      <c r="D5" s="200"/>
      <c r="E5" s="200"/>
      <c r="F5" s="200"/>
      <c r="G5" s="326"/>
      <c r="H5" s="326"/>
      <c r="I5" s="326"/>
      <c r="J5" s="326"/>
      <c r="K5" s="326"/>
    </row>
    <row r="6" spans="1:11" ht="15" customHeight="1">
      <c r="A6" s="327"/>
      <c r="B6" s="328" t="s">
        <v>82</v>
      </c>
      <c r="C6" s="329"/>
      <c r="D6" s="330"/>
      <c r="E6" s="330"/>
      <c r="F6" s="330"/>
      <c r="G6" s="330"/>
      <c r="H6" s="330"/>
      <c r="I6" s="330"/>
      <c r="J6" s="331"/>
      <c r="K6" s="332"/>
    </row>
    <row r="7" spans="1:11" ht="39.75" customHeight="1">
      <c r="A7" s="320" t="s">
        <v>139</v>
      </c>
      <c r="B7" s="561" t="s">
        <v>33</v>
      </c>
      <c r="C7" s="561"/>
      <c r="D7" s="571">
        <f>'T.0. Ulazni podaci'!B17</f>
        <v>0</v>
      </c>
      <c r="E7" s="571"/>
      <c r="F7" s="571"/>
      <c r="G7" s="571"/>
      <c r="H7" s="571"/>
      <c r="I7" s="571"/>
      <c r="J7" s="572"/>
      <c r="K7" s="119"/>
    </row>
    <row r="8" spans="1:11" ht="39.75" customHeight="1">
      <c r="A8" s="320" t="s">
        <v>140</v>
      </c>
      <c r="B8" s="561" t="s">
        <v>34</v>
      </c>
      <c r="C8" s="561"/>
      <c r="D8" s="562">
        <f>'T.0. Ulazni podaci'!B18</f>
        <v>0</v>
      </c>
      <c r="E8" s="562"/>
      <c r="F8" s="562"/>
      <c r="G8" s="562"/>
      <c r="H8" s="562"/>
      <c r="I8" s="562"/>
      <c r="J8" s="563"/>
      <c r="K8" s="118"/>
    </row>
    <row r="9" spans="1:11" ht="39.75" customHeight="1">
      <c r="A9" s="320" t="s">
        <v>141</v>
      </c>
      <c r="B9" s="561" t="s">
        <v>88</v>
      </c>
      <c r="C9" s="561"/>
      <c r="D9" s="564"/>
      <c r="E9" s="564"/>
      <c r="F9" s="564"/>
      <c r="G9" s="564"/>
      <c r="H9" s="564"/>
      <c r="I9" s="564"/>
      <c r="J9" s="565"/>
      <c r="K9" s="118"/>
    </row>
    <row r="10" spans="1:11" ht="39.75" customHeight="1">
      <c r="A10" s="320" t="s">
        <v>142</v>
      </c>
      <c r="B10" s="561" t="s">
        <v>35</v>
      </c>
      <c r="C10" s="561"/>
      <c r="D10" s="566"/>
      <c r="E10" s="566"/>
      <c r="F10" s="566"/>
      <c r="G10" s="566"/>
      <c r="H10" s="566"/>
      <c r="I10" s="566"/>
      <c r="J10" s="567"/>
      <c r="K10" s="120"/>
    </row>
    <row r="11" spans="1:11" ht="39.75" customHeight="1">
      <c r="A11" s="320" t="s">
        <v>143</v>
      </c>
      <c r="B11" s="549" t="s">
        <v>36</v>
      </c>
      <c r="C11" s="549"/>
      <c r="D11" s="550">
        <f>'T.0. Ulazni podaci'!B19</f>
        <v>0</v>
      </c>
      <c r="E11" s="550"/>
      <c r="F11" s="550"/>
      <c r="G11" s="550"/>
      <c r="H11" s="550"/>
      <c r="I11" s="550"/>
      <c r="J11" s="551"/>
      <c r="K11" s="120"/>
    </row>
    <row r="12" spans="1:11" ht="10.5" customHeight="1">
      <c r="A12" s="320"/>
      <c r="B12" s="552"/>
      <c r="C12" s="552"/>
      <c r="D12" s="553"/>
      <c r="E12" s="553"/>
      <c r="F12" s="553"/>
      <c r="G12" s="553"/>
      <c r="H12" s="553"/>
      <c r="I12" s="553"/>
      <c r="J12" s="554"/>
      <c r="K12" s="120"/>
    </row>
    <row r="13" spans="1:11" ht="15" customHeight="1">
      <c r="A13" s="320"/>
      <c r="B13" s="333" t="s">
        <v>37</v>
      </c>
      <c r="C13" s="334"/>
      <c r="D13" s="335"/>
      <c r="E13" s="335"/>
      <c r="F13" s="335"/>
      <c r="G13" s="335"/>
      <c r="H13" s="335"/>
      <c r="I13" s="335"/>
      <c r="J13" s="336"/>
      <c r="K13" s="332"/>
    </row>
    <row r="14" spans="1:11" ht="12.75" customHeight="1">
      <c r="A14" s="320"/>
      <c r="B14" s="337"/>
      <c r="C14" s="337"/>
      <c r="D14" s="555" t="s">
        <v>38</v>
      </c>
      <c r="E14" s="556"/>
      <c r="F14" s="338" t="s">
        <v>39</v>
      </c>
      <c r="G14" s="542" t="s">
        <v>40</v>
      </c>
      <c r="H14" s="559"/>
      <c r="I14" s="559"/>
      <c r="J14" s="560"/>
      <c r="K14" s="339"/>
    </row>
    <row r="15" spans="1:11" ht="12.75" customHeight="1">
      <c r="A15" s="320"/>
      <c r="B15" s="340"/>
      <c r="C15" s="340"/>
      <c r="D15" s="557"/>
      <c r="E15" s="558"/>
      <c r="F15" s="341" t="s">
        <v>212</v>
      </c>
      <c r="G15" s="342" t="s">
        <v>213</v>
      </c>
      <c r="H15" s="343" t="s">
        <v>231</v>
      </c>
      <c r="I15" s="344" t="s">
        <v>233</v>
      </c>
      <c r="J15" s="345" t="s">
        <v>252</v>
      </c>
      <c r="K15" s="346"/>
    </row>
    <row r="16" spans="1:11" ht="39.75" customHeight="1">
      <c r="A16" s="320">
        <v>110</v>
      </c>
      <c r="B16" s="544" t="s">
        <v>91</v>
      </c>
      <c r="C16" s="545"/>
      <c r="D16" s="532">
        <f>'T.0. Ulazni podaci'!B20</f>
        <v>0</v>
      </c>
      <c r="E16" s="533"/>
      <c r="F16" s="425"/>
      <c r="G16" s="426"/>
      <c r="H16" s="425"/>
      <c r="I16" s="426"/>
      <c r="J16" s="427"/>
      <c r="K16" s="124"/>
    </row>
    <row r="17" spans="1:11" ht="39.75" customHeight="1">
      <c r="A17" s="320">
        <v>111</v>
      </c>
      <c r="B17" s="546"/>
      <c r="C17" s="546"/>
      <c r="D17" s="532">
        <f>'T.0. Ulazni podaci'!B21</f>
        <v>0</v>
      </c>
      <c r="E17" s="533"/>
      <c r="F17" s="425"/>
      <c r="G17" s="426"/>
      <c r="H17" s="425"/>
      <c r="I17" s="426"/>
      <c r="J17" s="427"/>
      <c r="K17" s="124"/>
    </row>
    <row r="18" spans="1:11" ht="39.75" customHeight="1">
      <c r="A18" s="320">
        <v>112</v>
      </c>
      <c r="B18" s="529" t="s">
        <v>189</v>
      </c>
      <c r="C18" s="547"/>
      <c r="D18" s="532">
        <f>'T.0. Ulazni podaci'!B22</f>
        <v>0</v>
      </c>
      <c r="E18" s="533"/>
      <c r="F18" s="425"/>
      <c r="G18" s="426"/>
      <c r="H18" s="425"/>
      <c r="I18" s="426"/>
      <c r="J18" s="427"/>
      <c r="K18" s="125"/>
    </row>
    <row r="19" spans="1:11" ht="39.75" customHeight="1">
      <c r="A19" s="320">
        <v>113</v>
      </c>
      <c r="B19" s="548"/>
      <c r="C19" s="548"/>
      <c r="D19" s="532">
        <f>'T.0. Ulazni podaci'!B23</f>
        <v>0</v>
      </c>
      <c r="E19" s="533"/>
      <c r="F19" s="428"/>
      <c r="G19" s="429"/>
      <c r="H19" s="428"/>
      <c r="I19" s="429"/>
      <c r="J19" s="430"/>
      <c r="K19" s="125"/>
    </row>
    <row r="20" spans="1:11" ht="39.75" customHeight="1">
      <c r="A20" s="320">
        <v>114</v>
      </c>
      <c r="B20" s="529" t="s">
        <v>190</v>
      </c>
      <c r="C20" s="530"/>
      <c r="D20" s="532">
        <f>'T.0. Ulazni podaci'!B24</f>
        <v>0</v>
      </c>
      <c r="E20" s="533"/>
      <c r="F20" s="431"/>
      <c r="G20" s="431"/>
      <c r="H20" s="431"/>
      <c r="I20" s="431"/>
      <c r="J20" s="432"/>
      <c r="K20" s="126"/>
    </row>
    <row r="21" spans="1:11" ht="39.75" customHeight="1">
      <c r="A21" s="320">
        <v>115</v>
      </c>
      <c r="B21" s="531"/>
      <c r="C21" s="531"/>
      <c r="D21" s="532">
        <f>'T.0. Ulazni podaci'!B25</f>
        <v>0</v>
      </c>
      <c r="E21" s="533"/>
      <c r="F21" s="433"/>
      <c r="G21" s="433"/>
      <c r="H21" s="433"/>
      <c r="I21" s="433"/>
      <c r="J21" s="434"/>
      <c r="K21" s="127"/>
    </row>
    <row r="22" spans="1:11" s="204" customFormat="1" ht="10.5" customHeight="1" thickBot="1">
      <c r="A22" s="320"/>
      <c r="B22" s="347"/>
      <c r="C22" s="347"/>
      <c r="D22" s="347"/>
      <c r="E22" s="347"/>
      <c r="F22" s="347"/>
      <c r="G22" s="348"/>
      <c r="H22" s="348"/>
      <c r="I22" s="348"/>
      <c r="J22" s="349"/>
      <c r="K22" s="348"/>
    </row>
    <row r="23" spans="1:11" ht="15" customHeight="1">
      <c r="A23" s="320"/>
      <c r="B23" s="328" t="s">
        <v>41</v>
      </c>
      <c r="C23" s="329"/>
      <c r="D23" s="330"/>
      <c r="E23" s="330"/>
      <c r="F23" s="330"/>
      <c r="G23" s="330"/>
      <c r="H23" s="330"/>
      <c r="I23" s="330"/>
      <c r="J23" s="330"/>
      <c r="K23" s="350"/>
    </row>
    <row r="24" spans="1:11" ht="12.75" customHeight="1">
      <c r="A24" s="320"/>
      <c r="B24" s="534"/>
      <c r="C24" s="536"/>
      <c r="D24" s="537"/>
      <c r="E24" s="538"/>
      <c r="F24" s="351" t="s">
        <v>85</v>
      </c>
      <c r="G24" s="351" t="s">
        <v>94</v>
      </c>
      <c r="H24" s="542" t="s">
        <v>95</v>
      </c>
      <c r="I24" s="543"/>
      <c r="J24" s="543"/>
      <c r="K24" s="527" t="s">
        <v>253</v>
      </c>
    </row>
    <row r="25" spans="1:11" ht="33.75" customHeight="1">
      <c r="A25" s="320"/>
      <c r="B25" s="535"/>
      <c r="C25" s="539"/>
      <c r="D25" s="540"/>
      <c r="E25" s="541"/>
      <c r="F25" s="341" t="s">
        <v>212</v>
      </c>
      <c r="G25" s="342" t="s">
        <v>213</v>
      </c>
      <c r="H25" s="343" t="s">
        <v>231</v>
      </c>
      <c r="I25" s="344" t="s">
        <v>233</v>
      </c>
      <c r="J25" s="345" t="s">
        <v>252</v>
      </c>
      <c r="K25" s="528"/>
    </row>
    <row r="26" spans="1:11" ht="25.5" customHeight="1">
      <c r="A26" s="320">
        <v>120</v>
      </c>
      <c r="B26" s="525" t="s">
        <v>238</v>
      </c>
      <c r="C26" s="525"/>
      <c r="D26" s="525"/>
      <c r="E26" s="526"/>
      <c r="F26" s="273">
        <f>SUM(F27:F34)</f>
        <v>0</v>
      </c>
      <c r="G26" s="273">
        <f>SUM(G27:G34)</f>
        <v>0</v>
      </c>
      <c r="H26" s="273">
        <f>SUM(H27:H34)</f>
        <v>0</v>
      </c>
      <c r="I26" s="273">
        <f>SUM(I27:I34)</f>
        <v>0</v>
      </c>
      <c r="J26" s="275">
        <f>SUM(J27:J34)</f>
        <v>0</v>
      </c>
      <c r="K26" s="352"/>
    </row>
    <row r="27" spans="1:11" ht="30" customHeight="1">
      <c r="A27" s="320">
        <v>121</v>
      </c>
      <c r="B27" s="227">
        <v>611000</v>
      </c>
      <c r="C27" s="519" t="s">
        <v>79</v>
      </c>
      <c r="D27" s="520"/>
      <c r="E27" s="521"/>
      <c r="F27" s="435"/>
      <c r="G27" s="435"/>
      <c r="H27" s="436"/>
      <c r="I27" s="437"/>
      <c r="J27" s="436"/>
      <c r="K27" s="133" t="s">
        <v>254</v>
      </c>
    </row>
    <row r="28" spans="1:11" ht="30" customHeight="1">
      <c r="A28" s="320">
        <v>122</v>
      </c>
      <c r="B28" s="228">
        <v>612000</v>
      </c>
      <c r="C28" s="519" t="s">
        <v>207</v>
      </c>
      <c r="D28" s="520"/>
      <c r="E28" s="521"/>
      <c r="F28" s="438"/>
      <c r="G28" s="438"/>
      <c r="H28" s="439"/>
      <c r="I28" s="440"/>
      <c r="J28" s="439"/>
      <c r="K28" s="133" t="s">
        <v>255</v>
      </c>
    </row>
    <row r="29" spans="1:11" ht="30" customHeight="1">
      <c r="A29" s="320">
        <v>123</v>
      </c>
      <c r="B29" s="228">
        <v>613000</v>
      </c>
      <c r="C29" s="519" t="s">
        <v>42</v>
      </c>
      <c r="D29" s="520"/>
      <c r="E29" s="521"/>
      <c r="F29" s="438"/>
      <c r="G29" s="438"/>
      <c r="H29" s="439"/>
      <c r="I29" s="440"/>
      <c r="J29" s="439"/>
      <c r="K29" s="133" t="s">
        <v>256</v>
      </c>
    </row>
    <row r="30" spans="1:11" ht="30" customHeight="1">
      <c r="A30" s="320">
        <v>124</v>
      </c>
      <c r="B30" s="228">
        <v>614000</v>
      </c>
      <c r="C30" s="519" t="s">
        <v>80</v>
      </c>
      <c r="D30" s="520"/>
      <c r="E30" s="521"/>
      <c r="F30" s="438"/>
      <c r="G30" s="438"/>
      <c r="H30" s="439"/>
      <c r="I30" s="440"/>
      <c r="J30" s="439"/>
      <c r="K30" s="133" t="s">
        <v>257</v>
      </c>
    </row>
    <row r="31" spans="1:11" ht="30" customHeight="1">
      <c r="A31" s="320">
        <v>125</v>
      </c>
      <c r="B31" s="228">
        <v>615000</v>
      </c>
      <c r="C31" s="519" t="s">
        <v>214</v>
      </c>
      <c r="D31" s="520"/>
      <c r="E31" s="521"/>
      <c r="F31" s="438"/>
      <c r="G31" s="438"/>
      <c r="H31" s="439"/>
      <c r="I31" s="440"/>
      <c r="J31" s="439"/>
      <c r="K31" s="133" t="s">
        <v>257</v>
      </c>
    </row>
    <row r="32" spans="1:11" ht="30" customHeight="1">
      <c r="A32" s="320">
        <v>126</v>
      </c>
      <c r="B32" s="228">
        <v>616000</v>
      </c>
      <c r="C32" s="519" t="s">
        <v>215</v>
      </c>
      <c r="D32" s="520"/>
      <c r="E32" s="521"/>
      <c r="F32" s="438"/>
      <c r="G32" s="438"/>
      <c r="H32" s="439"/>
      <c r="I32" s="440"/>
      <c r="J32" s="439"/>
      <c r="K32" s="133" t="s">
        <v>257</v>
      </c>
    </row>
    <row r="33" spans="1:11" ht="30" customHeight="1">
      <c r="A33" s="320">
        <v>127</v>
      </c>
      <c r="B33" s="228">
        <v>821000</v>
      </c>
      <c r="C33" s="519" t="s">
        <v>81</v>
      </c>
      <c r="D33" s="520"/>
      <c r="E33" s="521"/>
      <c r="F33" s="438"/>
      <c r="G33" s="438"/>
      <c r="H33" s="439"/>
      <c r="I33" s="440"/>
      <c r="J33" s="439"/>
      <c r="K33" s="424" t="s">
        <v>258</v>
      </c>
    </row>
    <row r="34" spans="1:11" ht="30" customHeight="1" thickBot="1">
      <c r="A34" s="422">
        <v>128</v>
      </c>
      <c r="B34" s="423">
        <v>823000</v>
      </c>
      <c r="C34" s="522" t="s">
        <v>216</v>
      </c>
      <c r="D34" s="523"/>
      <c r="E34" s="524"/>
      <c r="F34" s="441"/>
      <c r="G34" s="441"/>
      <c r="H34" s="442"/>
      <c r="I34" s="443"/>
      <c r="J34" s="442"/>
      <c r="K34" s="134" t="s">
        <v>258</v>
      </c>
    </row>
    <row r="35" spans="1:11" s="199" customFormat="1" ht="6.75" customHeight="1">
      <c r="A35" s="320"/>
      <c r="B35" s="355"/>
      <c r="C35" s="356"/>
      <c r="D35" s="356"/>
      <c r="E35" s="357"/>
      <c r="F35" s="357"/>
      <c r="G35" s="357"/>
      <c r="H35" s="357"/>
      <c r="I35" s="357"/>
      <c r="J35" s="358"/>
      <c r="K35" s="128"/>
    </row>
    <row r="36" spans="1:11" ht="26.25" customHeight="1">
      <c r="A36" s="320">
        <v>130</v>
      </c>
      <c r="B36" s="525" t="s">
        <v>236</v>
      </c>
      <c r="C36" s="525"/>
      <c r="D36" s="525"/>
      <c r="E36" s="526"/>
      <c r="F36" s="273">
        <f>SUM(F37:F44)</f>
        <v>0</v>
      </c>
      <c r="G36" s="273">
        <f>SUM(G37:G44)</f>
        <v>0</v>
      </c>
      <c r="H36" s="273">
        <f>SUM(H37:H44)</f>
        <v>0</v>
      </c>
      <c r="I36" s="273">
        <f>SUM(I37:I44)</f>
        <v>0</v>
      </c>
      <c r="J36" s="282">
        <f>SUM(J37:J44)</f>
        <v>0</v>
      </c>
      <c r="K36" s="359"/>
    </row>
    <row r="37" spans="1:11" ht="15" customHeight="1">
      <c r="A37" s="320">
        <v>131</v>
      </c>
      <c r="B37" s="353">
        <v>611000</v>
      </c>
      <c r="C37" s="514" t="s">
        <v>79</v>
      </c>
      <c r="D37" s="515"/>
      <c r="E37" s="516"/>
      <c r="F37" s="276"/>
      <c r="G37" s="276"/>
      <c r="H37" s="277"/>
      <c r="I37" s="278"/>
      <c r="J37" s="283"/>
      <c r="K37" s="128"/>
    </row>
    <row r="38" spans="1:11" ht="15" customHeight="1">
      <c r="A38" s="320">
        <v>132</v>
      </c>
      <c r="B38" s="354">
        <v>612000</v>
      </c>
      <c r="C38" s="514" t="s">
        <v>100</v>
      </c>
      <c r="D38" s="515"/>
      <c r="E38" s="516"/>
      <c r="F38" s="279"/>
      <c r="G38" s="279"/>
      <c r="H38" s="280"/>
      <c r="I38" s="281"/>
      <c r="J38" s="284"/>
      <c r="K38" s="128"/>
    </row>
    <row r="39" spans="1:11" ht="15" customHeight="1">
      <c r="A39" s="320">
        <v>133</v>
      </c>
      <c r="B39" s="354">
        <v>613000</v>
      </c>
      <c r="C39" s="514" t="s">
        <v>42</v>
      </c>
      <c r="D39" s="515"/>
      <c r="E39" s="516"/>
      <c r="F39" s="279"/>
      <c r="G39" s="279"/>
      <c r="H39" s="280"/>
      <c r="I39" s="281"/>
      <c r="J39" s="284"/>
      <c r="K39" s="128"/>
    </row>
    <row r="40" spans="1:11" ht="15" customHeight="1">
      <c r="A40" s="320">
        <v>134</v>
      </c>
      <c r="B40" s="354">
        <v>614000</v>
      </c>
      <c r="C40" s="514" t="s">
        <v>80</v>
      </c>
      <c r="D40" s="515"/>
      <c r="E40" s="516"/>
      <c r="F40" s="279"/>
      <c r="G40" s="279"/>
      <c r="H40" s="280"/>
      <c r="I40" s="281"/>
      <c r="J40" s="284"/>
      <c r="K40" s="128"/>
    </row>
    <row r="41" spans="1:11" ht="15" customHeight="1">
      <c r="A41" s="320">
        <v>134</v>
      </c>
      <c r="B41" s="354">
        <v>615000</v>
      </c>
      <c r="C41" s="514" t="s">
        <v>214</v>
      </c>
      <c r="D41" s="515"/>
      <c r="E41" s="516"/>
      <c r="F41" s="279"/>
      <c r="G41" s="279"/>
      <c r="H41" s="280"/>
      <c r="I41" s="281"/>
      <c r="J41" s="284"/>
      <c r="K41" s="128"/>
    </row>
    <row r="42" spans="1:11" ht="15" customHeight="1">
      <c r="A42" s="320">
        <v>134</v>
      </c>
      <c r="B42" s="354">
        <v>616000</v>
      </c>
      <c r="C42" s="514" t="s">
        <v>215</v>
      </c>
      <c r="D42" s="515"/>
      <c r="E42" s="516"/>
      <c r="F42" s="279"/>
      <c r="G42" s="279"/>
      <c r="H42" s="280"/>
      <c r="I42" s="281"/>
      <c r="J42" s="284"/>
      <c r="K42" s="128"/>
    </row>
    <row r="43" spans="1:11" ht="15" customHeight="1">
      <c r="A43" s="320">
        <v>135</v>
      </c>
      <c r="B43" s="354">
        <v>821000</v>
      </c>
      <c r="C43" s="514" t="s">
        <v>81</v>
      </c>
      <c r="D43" s="515"/>
      <c r="E43" s="516"/>
      <c r="F43" s="279"/>
      <c r="G43" s="279"/>
      <c r="H43" s="280"/>
      <c r="I43" s="281"/>
      <c r="J43" s="284"/>
      <c r="K43" s="128"/>
    </row>
    <row r="44" spans="1:11" ht="15" customHeight="1">
      <c r="A44" s="320">
        <v>135</v>
      </c>
      <c r="B44" s="354">
        <v>823000</v>
      </c>
      <c r="C44" s="514" t="s">
        <v>216</v>
      </c>
      <c r="D44" s="515"/>
      <c r="E44" s="516"/>
      <c r="F44" s="279"/>
      <c r="G44" s="279"/>
      <c r="H44" s="280"/>
      <c r="I44" s="281"/>
      <c r="J44" s="284"/>
      <c r="K44" s="128"/>
    </row>
    <row r="45" spans="1:11" ht="6.75" customHeight="1">
      <c r="A45" s="320"/>
      <c r="B45" s="360"/>
      <c r="C45" s="361"/>
      <c r="D45" s="361"/>
      <c r="E45" s="362"/>
      <c r="F45" s="363"/>
      <c r="G45" s="363"/>
      <c r="H45" s="363"/>
      <c r="I45" s="363"/>
      <c r="J45" s="364"/>
      <c r="K45" s="128"/>
    </row>
    <row r="46" spans="1:11" ht="24" customHeight="1">
      <c r="A46" s="320">
        <v>140</v>
      </c>
      <c r="B46" s="517" t="s">
        <v>237</v>
      </c>
      <c r="C46" s="517"/>
      <c r="D46" s="517"/>
      <c r="E46" s="518"/>
      <c r="F46" s="273">
        <f>SUM(F47:F54)</f>
        <v>0</v>
      </c>
      <c r="G46" s="273">
        <f>SUM(G47:G54)</f>
        <v>0</v>
      </c>
      <c r="H46" s="273">
        <f>SUM(H47:H54)</f>
        <v>0</v>
      </c>
      <c r="I46" s="273">
        <f>SUM(I47:I54)</f>
        <v>0</v>
      </c>
      <c r="J46" s="273">
        <f>SUM(J47:J54)</f>
        <v>0</v>
      </c>
      <c r="K46" s="359"/>
    </row>
    <row r="47" spans="1:11" ht="15" customHeight="1">
      <c r="A47" s="320">
        <v>141</v>
      </c>
      <c r="B47" s="353">
        <v>611000</v>
      </c>
      <c r="C47" s="514" t="s">
        <v>79</v>
      </c>
      <c r="D47" s="515"/>
      <c r="E47" s="516"/>
      <c r="F47" s="276"/>
      <c r="G47" s="276"/>
      <c r="H47" s="277"/>
      <c r="I47" s="278"/>
      <c r="J47" s="283"/>
      <c r="K47" s="128"/>
    </row>
    <row r="48" spans="1:11" ht="15" customHeight="1">
      <c r="A48" s="320">
        <v>142</v>
      </c>
      <c r="B48" s="354">
        <v>612000</v>
      </c>
      <c r="C48" s="514" t="s">
        <v>100</v>
      </c>
      <c r="D48" s="515"/>
      <c r="E48" s="516"/>
      <c r="F48" s="279"/>
      <c r="G48" s="279"/>
      <c r="H48" s="280"/>
      <c r="I48" s="281"/>
      <c r="J48" s="284"/>
      <c r="K48" s="128"/>
    </row>
    <row r="49" spans="1:11" ht="15" customHeight="1">
      <c r="A49" s="320">
        <v>143</v>
      </c>
      <c r="B49" s="354">
        <v>613000</v>
      </c>
      <c r="C49" s="514" t="s">
        <v>42</v>
      </c>
      <c r="D49" s="515"/>
      <c r="E49" s="516"/>
      <c r="F49" s="279"/>
      <c r="G49" s="279"/>
      <c r="H49" s="280"/>
      <c r="I49" s="281"/>
      <c r="J49" s="284"/>
      <c r="K49" s="128"/>
    </row>
    <row r="50" spans="1:11" ht="15" customHeight="1">
      <c r="A50" s="320">
        <v>144</v>
      </c>
      <c r="B50" s="354">
        <v>614000</v>
      </c>
      <c r="C50" s="514" t="s">
        <v>80</v>
      </c>
      <c r="D50" s="515"/>
      <c r="E50" s="516"/>
      <c r="F50" s="279"/>
      <c r="G50" s="279"/>
      <c r="H50" s="280"/>
      <c r="I50" s="281"/>
      <c r="J50" s="284"/>
      <c r="K50" s="128"/>
    </row>
    <row r="51" spans="1:11" ht="15" customHeight="1">
      <c r="A51" s="320">
        <v>145</v>
      </c>
      <c r="B51" s="354">
        <v>615000</v>
      </c>
      <c r="C51" s="514" t="s">
        <v>214</v>
      </c>
      <c r="D51" s="515"/>
      <c r="E51" s="516"/>
      <c r="F51" s="279"/>
      <c r="G51" s="279"/>
      <c r="H51" s="280"/>
      <c r="I51" s="281"/>
      <c r="J51" s="284"/>
      <c r="K51" s="128"/>
    </row>
    <row r="52" spans="1:11" ht="15" customHeight="1">
      <c r="A52" s="320">
        <v>146</v>
      </c>
      <c r="B52" s="354">
        <v>616000</v>
      </c>
      <c r="C52" s="514" t="s">
        <v>215</v>
      </c>
      <c r="D52" s="515"/>
      <c r="E52" s="516"/>
      <c r="F52" s="279"/>
      <c r="G52" s="279"/>
      <c r="H52" s="280"/>
      <c r="I52" s="281"/>
      <c r="J52" s="284"/>
      <c r="K52" s="128"/>
    </row>
    <row r="53" spans="1:11" ht="15" customHeight="1">
      <c r="A53" s="320">
        <v>147</v>
      </c>
      <c r="B53" s="354">
        <v>821000</v>
      </c>
      <c r="C53" s="514" t="s">
        <v>81</v>
      </c>
      <c r="D53" s="515"/>
      <c r="E53" s="516"/>
      <c r="F53" s="279"/>
      <c r="G53" s="279"/>
      <c r="H53" s="280"/>
      <c r="I53" s="281"/>
      <c r="J53" s="284"/>
      <c r="K53" s="128"/>
    </row>
    <row r="54" spans="1:11" ht="15" customHeight="1">
      <c r="A54" s="320">
        <v>148</v>
      </c>
      <c r="B54" s="354">
        <v>823000</v>
      </c>
      <c r="C54" s="514" t="s">
        <v>216</v>
      </c>
      <c r="D54" s="515"/>
      <c r="E54" s="516"/>
      <c r="F54" s="279"/>
      <c r="G54" s="279"/>
      <c r="H54" s="280"/>
      <c r="I54" s="281"/>
      <c r="J54" s="284"/>
      <c r="K54" s="128"/>
    </row>
    <row r="55" spans="1:11" s="199" customFormat="1" ht="6.75" customHeight="1">
      <c r="A55" s="320"/>
      <c r="B55" s="231"/>
      <c r="C55" s="31"/>
      <c r="D55" s="31"/>
      <c r="E55" s="59"/>
      <c r="F55" s="363"/>
      <c r="G55" s="363"/>
      <c r="H55" s="363"/>
      <c r="I55" s="363"/>
      <c r="J55" s="364"/>
      <c r="K55" s="128"/>
    </row>
    <row r="56" spans="1:11" ht="15" customHeight="1">
      <c r="A56" s="320">
        <v>149</v>
      </c>
      <c r="B56" s="232"/>
      <c r="C56" s="519" t="s">
        <v>43</v>
      </c>
      <c r="D56" s="520"/>
      <c r="E56" s="521"/>
      <c r="F56" s="274">
        <f>SUM(F26,F36,F46)</f>
        <v>0</v>
      </c>
      <c r="G56" s="274">
        <f>SUM(G26,G36,G46)</f>
        <v>0</v>
      </c>
      <c r="H56" s="274">
        <f>SUM(H26,H36,H46)</f>
        <v>0</v>
      </c>
      <c r="I56" s="274">
        <f>SUM(I26,I36,I46)</f>
        <v>0</v>
      </c>
      <c r="J56" s="285">
        <f>SUM(J26,J36,J46)</f>
        <v>0</v>
      </c>
      <c r="K56" s="359"/>
    </row>
    <row r="57" spans="1:11" ht="15" customHeight="1" thickBot="1">
      <c r="A57" s="321">
        <v>199</v>
      </c>
      <c r="B57" s="233"/>
      <c r="C57" s="568" t="s">
        <v>89</v>
      </c>
      <c r="D57" s="569"/>
      <c r="E57" s="570"/>
      <c r="F57" s="286"/>
      <c r="G57" s="287"/>
      <c r="H57" s="286"/>
      <c r="I57" s="286"/>
      <c r="J57" s="288"/>
      <c r="K57" s="129"/>
    </row>
    <row r="59" spans="1:2" ht="12.75">
      <c r="A59" s="200"/>
      <c r="B59" s="200" t="s">
        <v>191</v>
      </c>
    </row>
    <row r="60" ht="10.5" customHeight="1">
      <c r="A60" s="200"/>
    </row>
    <row r="61" ht="5.25" customHeight="1">
      <c r="A61" s="200"/>
    </row>
    <row r="62" spans="2:11" s="200" customFormat="1" ht="12.75">
      <c r="B62" s="200" t="s">
        <v>32</v>
      </c>
      <c r="D62" s="573">
        <f>+Naslovna!$E$17</f>
        <v>0</v>
      </c>
      <c r="E62" s="574"/>
      <c r="F62" s="574"/>
      <c r="G62" s="574"/>
      <c r="H62" s="574"/>
      <c r="I62" s="574"/>
      <c r="J62" s="574"/>
      <c r="K62" s="575"/>
    </row>
    <row r="63" spans="1:11" ht="9" customHeight="1" thickBot="1">
      <c r="A63" s="200"/>
      <c r="B63" s="200"/>
      <c r="C63" s="200"/>
      <c r="D63" s="200"/>
      <c r="E63" s="200"/>
      <c r="F63" s="200"/>
      <c r="G63" s="326"/>
      <c r="H63" s="326"/>
      <c r="I63" s="326"/>
      <c r="J63" s="326"/>
      <c r="K63" s="326"/>
    </row>
    <row r="64" spans="1:11" ht="15" customHeight="1">
      <c r="A64" s="327"/>
      <c r="B64" s="328" t="s">
        <v>82</v>
      </c>
      <c r="C64" s="329"/>
      <c r="D64" s="330"/>
      <c r="E64" s="330"/>
      <c r="F64" s="330"/>
      <c r="G64" s="330"/>
      <c r="H64" s="330"/>
      <c r="I64" s="330"/>
      <c r="J64" s="331"/>
      <c r="K64" s="332"/>
    </row>
    <row r="65" spans="1:11" ht="39.75" customHeight="1">
      <c r="A65" s="320" t="s">
        <v>154</v>
      </c>
      <c r="B65" s="561" t="s">
        <v>33</v>
      </c>
      <c r="C65" s="561"/>
      <c r="D65" s="571">
        <f>'T.0. Ulazni podaci'!F17</f>
        <v>0</v>
      </c>
      <c r="E65" s="571"/>
      <c r="F65" s="571"/>
      <c r="G65" s="571"/>
      <c r="H65" s="571"/>
      <c r="I65" s="571"/>
      <c r="J65" s="572"/>
      <c r="K65" s="119"/>
    </row>
    <row r="66" spans="1:11" ht="39.75" customHeight="1">
      <c r="A66" s="320" t="s">
        <v>155</v>
      </c>
      <c r="B66" s="561" t="s">
        <v>34</v>
      </c>
      <c r="C66" s="561"/>
      <c r="D66" s="562">
        <f>'T.0. Ulazni podaci'!F18</f>
        <v>0</v>
      </c>
      <c r="E66" s="562"/>
      <c r="F66" s="562"/>
      <c r="G66" s="562"/>
      <c r="H66" s="562"/>
      <c r="I66" s="562"/>
      <c r="J66" s="563"/>
      <c r="K66" s="118"/>
    </row>
    <row r="67" spans="1:11" ht="39.75" customHeight="1">
      <c r="A67" s="320" t="s">
        <v>156</v>
      </c>
      <c r="B67" s="561" t="s">
        <v>88</v>
      </c>
      <c r="C67" s="561"/>
      <c r="D67" s="564"/>
      <c r="E67" s="564"/>
      <c r="F67" s="564"/>
      <c r="G67" s="564"/>
      <c r="H67" s="564"/>
      <c r="I67" s="564"/>
      <c r="J67" s="565"/>
      <c r="K67" s="118"/>
    </row>
    <row r="68" spans="1:11" ht="39.75" customHeight="1">
      <c r="A68" s="320" t="s">
        <v>157</v>
      </c>
      <c r="B68" s="561" t="s">
        <v>35</v>
      </c>
      <c r="C68" s="561"/>
      <c r="D68" s="566"/>
      <c r="E68" s="566"/>
      <c r="F68" s="566"/>
      <c r="G68" s="566"/>
      <c r="H68" s="566"/>
      <c r="I68" s="566"/>
      <c r="J68" s="567"/>
      <c r="K68" s="120"/>
    </row>
    <row r="69" spans="1:11" ht="39.75" customHeight="1">
      <c r="A69" s="320" t="s">
        <v>158</v>
      </c>
      <c r="B69" s="549" t="s">
        <v>36</v>
      </c>
      <c r="C69" s="549"/>
      <c r="D69" s="550">
        <f>'T.0. Ulazni podaci'!F19</f>
        <v>0</v>
      </c>
      <c r="E69" s="550"/>
      <c r="F69" s="550"/>
      <c r="G69" s="550"/>
      <c r="H69" s="550"/>
      <c r="I69" s="550"/>
      <c r="J69" s="551"/>
      <c r="K69" s="120"/>
    </row>
    <row r="70" spans="1:11" ht="10.5" customHeight="1">
      <c r="A70" s="320"/>
      <c r="B70" s="552"/>
      <c r="C70" s="552"/>
      <c r="D70" s="553"/>
      <c r="E70" s="553"/>
      <c r="F70" s="553"/>
      <c r="G70" s="553"/>
      <c r="H70" s="553"/>
      <c r="I70" s="553"/>
      <c r="J70" s="554"/>
      <c r="K70" s="120"/>
    </row>
    <row r="71" spans="1:11" ht="15" customHeight="1">
      <c r="A71" s="320"/>
      <c r="B71" s="333" t="s">
        <v>37</v>
      </c>
      <c r="C71" s="334"/>
      <c r="D71" s="335"/>
      <c r="E71" s="335"/>
      <c r="F71" s="335"/>
      <c r="G71" s="335"/>
      <c r="H71" s="335"/>
      <c r="I71" s="335"/>
      <c r="J71" s="336"/>
      <c r="K71" s="332"/>
    </row>
    <row r="72" spans="1:11" ht="12.75" customHeight="1">
      <c r="A72" s="320"/>
      <c r="B72" s="337"/>
      <c r="C72" s="337"/>
      <c r="D72" s="555" t="s">
        <v>38</v>
      </c>
      <c r="E72" s="556"/>
      <c r="F72" s="338" t="s">
        <v>39</v>
      </c>
      <c r="G72" s="542" t="s">
        <v>40</v>
      </c>
      <c r="H72" s="559"/>
      <c r="I72" s="559"/>
      <c r="J72" s="560"/>
      <c r="K72" s="339"/>
    </row>
    <row r="73" spans="1:11" ht="12.75" customHeight="1">
      <c r="A73" s="320"/>
      <c r="B73" s="340"/>
      <c r="C73" s="340"/>
      <c r="D73" s="557"/>
      <c r="E73" s="558"/>
      <c r="F73" s="341" t="s">
        <v>212</v>
      </c>
      <c r="G73" s="342" t="s">
        <v>213</v>
      </c>
      <c r="H73" s="343" t="s">
        <v>231</v>
      </c>
      <c r="I73" s="344" t="s">
        <v>233</v>
      </c>
      <c r="J73" s="345" t="s">
        <v>252</v>
      </c>
      <c r="K73" s="346"/>
    </row>
    <row r="74" spans="1:11" ht="39.75" customHeight="1">
      <c r="A74" s="320">
        <v>210</v>
      </c>
      <c r="B74" s="544" t="s">
        <v>91</v>
      </c>
      <c r="C74" s="545"/>
      <c r="D74" s="532">
        <f>'T.0. Ulazni podaci'!F20</f>
        <v>0</v>
      </c>
      <c r="E74" s="533"/>
      <c r="F74" s="425"/>
      <c r="G74" s="426"/>
      <c r="H74" s="425"/>
      <c r="I74" s="426"/>
      <c r="J74" s="427"/>
      <c r="K74" s="124"/>
    </row>
    <row r="75" spans="1:11" ht="39.75" customHeight="1">
      <c r="A75" s="320">
        <v>211</v>
      </c>
      <c r="B75" s="546"/>
      <c r="C75" s="546"/>
      <c r="D75" s="532">
        <f>'T.0. Ulazni podaci'!F21</f>
        <v>0</v>
      </c>
      <c r="E75" s="533"/>
      <c r="F75" s="425"/>
      <c r="G75" s="426"/>
      <c r="H75" s="425"/>
      <c r="I75" s="426"/>
      <c r="J75" s="427"/>
      <c r="K75" s="124"/>
    </row>
    <row r="76" spans="1:11" ht="39.75" customHeight="1">
      <c r="A76" s="320">
        <v>212</v>
      </c>
      <c r="B76" s="529" t="s">
        <v>189</v>
      </c>
      <c r="C76" s="547"/>
      <c r="D76" s="532">
        <f>'T.0. Ulazni podaci'!F22</f>
        <v>0</v>
      </c>
      <c r="E76" s="533"/>
      <c r="F76" s="425"/>
      <c r="G76" s="426"/>
      <c r="H76" s="425"/>
      <c r="I76" s="426"/>
      <c r="J76" s="427"/>
      <c r="K76" s="125"/>
    </row>
    <row r="77" spans="1:11" ht="39.75" customHeight="1">
      <c r="A77" s="320">
        <v>213</v>
      </c>
      <c r="B77" s="548"/>
      <c r="C77" s="548"/>
      <c r="D77" s="532">
        <f>'T.0. Ulazni podaci'!F23</f>
        <v>0</v>
      </c>
      <c r="E77" s="533"/>
      <c r="F77" s="428"/>
      <c r="G77" s="429"/>
      <c r="H77" s="428"/>
      <c r="I77" s="429"/>
      <c r="J77" s="430"/>
      <c r="K77" s="125"/>
    </row>
    <row r="78" spans="1:11" ht="39.75" customHeight="1">
      <c r="A78" s="320">
        <v>214</v>
      </c>
      <c r="B78" s="529" t="s">
        <v>190</v>
      </c>
      <c r="C78" s="530"/>
      <c r="D78" s="532">
        <f>'T.0. Ulazni podaci'!F24</f>
        <v>0</v>
      </c>
      <c r="E78" s="533"/>
      <c r="F78" s="431"/>
      <c r="G78" s="431"/>
      <c r="H78" s="431"/>
      <c r="I78" s="431"/>
      <c r="J78" s="432"/>
      <c r="K78" s="126"/>
    </row>
    <row r="79" spans="1:11" ht="39.75" customHeight="1">
      <c r="A79" s="320">
        <v>215</v>
      </c>
      <c r="B79" s="531"/>
      <c r="C79" s="531"/>
      <c r="D79" s="532">
        <f>'T.0. Ulazni podaci'!F25</f>
        <v>0</v>
      </c>
      <c r="E79" s="533"/>
      <c r="F79" s="433"/>
      <c r="G79" s="433"/>
      <c r="H79" s="433"/>
      <c r="I79" s="433"/>
      <c r="J79" s="434"/>
      <c r="K79" s="127"/>
    </row>
    <row r="80" spans="1:11" s="204" customFormat="1" ht="10.5" customHeight="1" thickBot="1">
      <c r="A80" s="320"/>
      <c r="B80" s="347"/>
      <c r="C80" s="347"/>
      <c r="D80" s="347"/>
      <c r="E80" s="347"/>
      <c r="F80" s="347"/>
      <c r="G80" s="348"/>
      <c r="H80" s="348"/>
      <c r="I80" s="348"/>
      <c r="J80" s="349"/>
      <c r="K80" s="348"/>
    </row>
    <row r="81" spans="1:11" ht="15" customHeight="1">
      <c r="A81" s="320"/>
      <c r="B81" s="328" t="s">
        <v>41</v>
      </c>
      <c r="C81" s="329"/>
      <c r="D81" s="330"/>
      <c r="E81" s="330"/>
      <c r="F81" s="330"/>
      <c r="G81" s="330"/>
      <c r="H81" s="330"/>
      <c r="I81" s="330"/>
      <c r="J81" s="330"/>
      <c r="K81" s="350"/>
    </row>
    <row r="82" spans="1:11" ht="12.75" customHeight="1">
      <c r="A82" s="320"/>
      <c r="B82" s="534"/>
      <c r="C82" s="536"/>
      <c r="D82" s="537"/>
      <c r="E82" s="538"/>
      <c r="F82" s="351" t="s">
        <v>85</v>
      </c>
      <c r="G82" s="351" t="s">
        <v>94</v>
      </c>
      <c r="H82" s="542" t="s">
        <v>95</v>
      </c>
      <c r="I82" s="543"/>
      <c r="J82" s="543"/>
      <c r="K82" s="527" t="s">
        <v>253</v>
      </c>
    </row>
    <row r="83" spans="1:11" ht="33.75" customHeight="1">
      <c r="A83" s="320"/>
      <c r="B83" s="535"/>
      <c r="C83" s="539"/>
      <c r="D83" s="540"/>
      <c r="E83" s="541"/>
      <c r="F83" s="341" t="s">
        <v>212</v>
      </c>
      <c r="G83" s="342" t="s">
        <v>213</v>
      </c>
      <c r="H83" s="343" t="s">
        <v>231</v>
      </c>
      <c r="I83" s="344" t="s">
        <v>233</v>
      </c>
      <c r="J83" s="345" t="s">
        <v>252</v>
      </c>
      <c r="K83" s="528"/>
    </row>
    <row r="84" spans="1:11" ht="25.5" customHeight="1">
      <c r="A84" s="320">
        <v>220</v>
      </c>
      <c r="B84" s="525" t="s">
        <v>238</v>
      </c>
      <c r="C84" s="525"/>
      <c r="D84" s="525"/>
      <c r="E84" s="526"/>
      <c r="F84" s="273">
        <f>SUM(F85:F92)</f>
        <v>0</v>
      </c>
      <c r="G84" s="273">
        <f>SUM(G85:G92)</f>
        <v>0</v>
      </c>
      <c r="H84" s="273">
        <f>SUM(H85:H92)</f>
        <v>0</v>
      </c>
      <c r="I84" s="273">
        <f>SUM(I85:I92)</f>
        <v>0</v>
      </c>
      <c r="J84" s="275">
        <f>SUM(J85:J92)</f>
        <v>0</v>
      </c>
      <c r="K84" s="352"/>
    </row>
    <row r="85" spans="1:11" ht="30" customHeight="1">
      <c r="A85" s="320">
        <v>221</v>
      </c>
      <c r="B85" s="227">
        <v>611000</v>
      </c>
      <c r="C85" s="519" t="s">
        <v>79</v>
      </c>
      <c r="D85" s="520"/>
      <c r="E85" s="521"/>
      <c r="F85" s="435"/>
      <c r="G85" s="435"/>
      <c r="H85" s="436"/>
      <c r="I85" s="437"/>
      <c r="J85" s="436"/>
      <c r="K85" s="133" t="s">
        <v>254</v>
      </c>
    </row>
    <row r="86" spans="1:11" ht="30" customHeight="1">
      <c r="A86" s="320">
        <v>222</v>
      </c>
      <c r="B86" s="228">
        <v>612000</v>
      </c>
      <c r="C86" s="519" t="s">
        <v>207</v>
      </c>
      <c r="D86" s="520"/>
      <c r="E86" s="521"/>
      <c r="F86" s="438"/>
      <c r="G86" s="438"/>
      <c r="H86" s="439"/>
      <c r="I86" s="440"/>
      <c r="J86" s="439"/>
      <c r="K86" s="133" t="s">
        <v>255</v>
      </c>
    </row>
    <row r="87" spans="1:11" ht="30" customHeight="1">
      <c r="A87" s="320">
        <v>223</v>
      </c>
      <c r="B87" s="228">
        <v>613000</v>
      </c>
      <c r="C87" s="519" t="s">
        <v>42</v>
      </c>
      <c r="D87" s="520"/>
      <c r="E87" s="521"/>
      <c r="F87" s="438"/>
      <c r="G87" s="438"/>
      <c r="H87" s="439"/>
      <c r="I87" s="440"/>
      <c r="J87" s="439"/>
      <c r="K87" s="133" t="s">
        <v>256</v>
      </c>
    </row>
    <row r="88" spans="1:11" ht="30" customHeight="1">
      <c r="A88" s="320">
        <v>224</v>
      </c>
      <c r="B88" s="228">
        <v>614000</v>
      </c>
      <c r="C88" s="519" t="s">
        <v>80</v>
      </c>
      <c r="D88" s="520"/>
      <c r="E88" s="521"/>
      <c r="F88" s="438"/>
      <c r="G88" s="438"/>
      <c r="H88" s="439"/>
      <c r="I88" s="440"/>
      <c r="J88" s="439"/>
      <c r="K88" s="133" t="s">
        <v>257</v>
      </c>
    </row>
    <row r="89" spans="1:11" ht="30" customHeight="1">
      <c r="A89" s="320">
        <v>225</v>
      </c>
      <c r="B89" s="228">
        <v>615000</v>
      </c>
      <c r="C89" s="519" t="s">
        <v>214</v>
      </c>
      <c r="D89" s="520"/>
      <c r="E89" s="521"/>
      <c r="F89" s="438"/>
      <c r="G89" s="438"/>
      <c r="H89" s="439"/>
      <c r="I89" s="440"/>
      <c r="J89" s="439"/>
      <c r="K89" s="133" t="s">
        <v>257</v>
      </c>
    </row>
    <row r="90" spans="1:11" ht="30" customHeight="1">
      <c r="A90" s="320">
        <v>226</v>
      </c>
      <c r="B90" s="228">
        <v>616000</v>
      </c>
      <c r="C90" s="519" t="s">
        <v>215</v>
      </c>
      <c r="D90" s="520"/>
      <c r="E90" s="521"/>
      <c r="F90" s="438"/>
      <c r="G90" s="438"/>
      <c r="H90" s="439"/>
      <c r="I90" s="440"/>
      <c r="J90" s="439"/>
      <c r="K90" s="133" t="s">
        <v>257</v>
      </c>
    </row>
    <row r="91" spans="1:11" ht="30" customHeight="1">
      <c r="A91" s="320">
        <v>227</v>
      </c>
      <c r="B91" s="228">
        <v>821000</v>
      </c>
      <c r="C91" s="519" t="s">
        <v>81</v>
      </c>
      <c r="D91" s="520"/>
      <c r="E91" s="521"/>
      <c r="F91" s="438"/>
      <c r="G91" s="438"/>
      <c r="H91" s="439"/>
      <c r="I91" s="440"/>
      <c r="J91" s="439"/>
      <c r="K91" s="424" t="s">
        <v>258</v>
      </c>
    </row>
    <row r="92" spans="1:11" ht="30" customHeight="1" thickBot="1">
      <c r="A92" s="422">
        <v>228</v>
      </c>
      <c r="B92" s="423">
        <v>823000</v>
      </c>
      <c r="C92" s="522" t="s">
        <v>216</v>
      </c>
      <c r="D92" s="523"/>
      <c r="E92" s="524"/>
      <c r="F92" s="441"/>
      <c r="G92" s="441"/>
      <c r="H92" s="442"/>
      <c r="I92" s="443"/>
      <c r="J92" s="442"/>
      <c r="K92" s="134" t="s">
        <v>258</v>
      </c>
    </row>
    <row r="93" spans="1:11" s="199" customFormat="1" ht="6.75" customHeight="1">
      <c r="A93" s="320"/>
      <c r="B93" s="355"/>
      <c r="C93" s="356"/>
      <c r="D93" s="356"/>
      <c r="E93" s="357"/>
      <c r="F93" s="357"/>
      <c r="G93" s="357"/>
      <c r="H93" s="357"/>
      <c r="I93" s="357"/>
      <c r="J93" s="358"/>
      <c r="K93" s="128"/>
    </row>
    <row r="94" spans="1:11" ht="26.25" customHeight="1">
      <c r="A94" s="320">
        <v>230</v>
      </c>
      <c r="B94" s="525" t="s">
        <v>236</v>
      </c>
      <c r="C94" s="525"/>
      <c r="D94" s="525"/>
      <c r="E94" s="526"/>
      <c r="F94" s="273">
        <f>SUM(F95:F102)</f>
        <v>0</v>
      </c>
      <c r="G94" s="273">
        <f>SUM(G95:G102)</f>
        <v>0</v>
      </c>
      <c r="H94" s="273">
        <f>SUM(H95:H102)</f>
        <v>0</v>
      </c>
      <c r="I94" s="273">
        <f>SUM(I95:I102)</f>
        <v>0</v>
      </c>
      <c r="J94" s="282">
        <f>SUM(J95:J102)</f>
        <v>0</v>
      </c>
      <c r="K94" s="359"/>
    </row>
    <row r="95" spans="1:11" ht="15" customHeight="1">
      <c r="A95" s="320">
        <v>231</v>
      </c>
      <c r="B95" s="353">
        <v>611000</v>
      </c>
      <c r="C95" s="514" t="s">
        <v>79</v>
      </c>
      <c r="D95" s="515"/>
      <c r="E95" s="516"/>
      <c r="F95" s="276"/>
      <c r="G95" s="276"/>
      <c r="H95" s="277"/>
      <c r="I95" s="278"/>
      <c r="J95" s="283"/>
      <c r="K95" s="128"/>
    </row>
    <row r="96" spans="1:11" ht="15" customHeight="1">
      <c r="A96" s="320">
        <v>232</v>
      </c>
      <c r="B96" s="354">
        <v>612000</v>
      </c>
      <c r="C96" s="514" t="s">
        <v>100</v>
      </c>
      <c r="D96" s="515"/>
      <c r="E96" s="516"/>
      <c r="F96" s="279"/>
      <c r="G96" s="279"/>
      <c r="H96" s="280"/>
      <c r="I96" s="281"/>
      <c r="J96" s="284"/>
      <c r="K96" s="128"/>
    </row>
    <row r="97" spans="1:11" ht="15" customHeight="1">
      <c r="A97" s="320">
        <v>233</v>
      </c>
      <c r="B97" s="354">
        <v>613000</v>
      </c>
      <c r="C97" s="514" t="s">
        <v>42</v>
      </c>
      <c r="D97" s="515"/>
      <c r="E97" s="516"/>
      <c r="F97" s="279"/>
      <c r="G97" s="279"/>
      <c r="H97" s="280"/>
      <c r="I97" s="281"/>
      <c r="J97" s="284"/>
      <c r="K97" s="128"/>
    </row>
    <row r="98" spans="1:11" ht="15" customHeight="1">
      <c r="A98" s="320">
        <v>234</v>
      </c>
      <c r="B98" s="354">
        <v>614000</v>
      </c>
      <c r="C98" s="514" t="s">
        <v>80</v>
      </c>
      <c r="D98" s="515"/>
      <c r="E98" s="516"/>
      <c r="F98" s="279"/>
      <c r="G98" s="279"/>
      <c r="H98" s="280"/>
      <c r="I98" s="281"/>
      <c r="J98" s="284"/>
      <c r="K98" s="128"/>
    </row>
    <row r="99" spans="1:11" ht="15" customHeight="1">
      <c r="A99" s="320">
        <v>235</v>
      </c>
      <c r="B99" s="354">
        <v>615000</v>
      </c>
      <c r="C99" s="514" t="s">
        <v>214</v>
      </c>
      <c r="D99" s="515"/>
      <c r="E99" s="516"/>
      <c r="F99" s="279"/>
      <c r="G99" s="279"/>
      <c r="H99" s="280"/>
      <c r="I99" s="281"/>
      <c r="J99" s="284"/>
      <c r="K99" s="128"/>
    </row>
    <row r="100" spans="1:11" ht="15" customHeight="1">
      <c r="A100" s="320">
        <v>236</v>
      </c>
      <c r="B100" s="354">
        <v>616000</v>
      </c>
      <c r="C100" s="514" t="s">
        <v>215</v>
      </c>
      <c r="D100" s="515"/>
      <c r="E100" s="516"/>
      <c r="F100" s="279"/>
      <c r="G100" s="279"/>
      <c r="H100" s="280"/>
      <c r="I100" s="281"/>
      <c r="J100" s="284"/>
      <c r="K100" s="128"/>
    </row>
    <row r="101" spans="1:11" ht="15" customHeight="1">
      <c r="A101" s="320">
        <v>237</v>
      </c>
      <c r="B101" s="354">
        <v>821000</v>
      </c>
      <c r="C101" s="514" t="s">
        <v>81</v>
      </c>
      <c r="D101" s="515"/>
      <c r="E101" s="516"/>
      <c r="F101" s="279"/>
      <c r="G101" s="279"/>
      <c r="H101" s="280"/>
      <c r="I101" s="281"/>
      <c r="J101" s="284"/>
      <c r="K101" s="128"/>
    </row>
    <row r="102" spans="1:11" ht="15" customHeight="1">
      <c r="A102" s="320">
        <v>238</v>
      </c>
      <c r="B102" s="354">
        <v>823000</v>
      </c>
      <c r="C102" s="514" t="s">
        <v>216</v>
      </c>
      <c r="D102" s="515"/>
      <c r="E102" s="516"/>
      <c r="F102" s="279"/>
      <c r="G102" s="279"/>
      <c r="H102" s="280"/>
      <c r="I102" s="281"/>
      <c r="J102" s="284"/>
      <c r="K102" s="128"/>
    </row>
    <row r="103" spans="1:11" ht="6.75" customHeight="1">
      <c r="A103" s="320"/>
      <c r="B103" s="360"/>
      <c r="C103" s="361"/>
      <c r="D103" s="361"/>
      <c r="E103" s="362"/>
      <c r="F103" s="363"/>
      <c r="G103" s="363"/>
      <c r="H103" s="363"/>
      <c r="I103" s="363"/>
      <c r="J103" s="364"/>
      <c r="K103" s="128"/>
    </row>
    <row r="104" spans="1:11" ht="23.25" customHeight="1">
      <c r="A104" s="320">
        <v>240</v>
      </c>
      <c r="B104" s="517" t="s">
        <v>237</v>
      </c>
      <c r="C104" s="517"/>
      <c r="D104" s="517"/>
      <c r="E104" s="518"/>
      <c r="F104" s="273">
        <f>SUM(F105:F112)</f>
        <v>0</v>
      </c>
      <c r="G104" s="273">
        <f>SUM(G105:G112)</f>
        <v>0</v>
      </c>
      <c r="H104" s="273">
        <f>SUM(H105:H112)</f>
        <v>0</v>
      </c>
      <c r="I104" s="273">
        <f>SUM(I105:I112)</f>
        <v>0</v>
      </c>
      <c r="J104" s="273">
        <f>SUM(J105:J112)</f>
        <v>0</v>
      </c>
      <c r="K104" s="359"/>
    </row>
    <row r="105" spans="1:11" ht="15" customHeight="1">
      <c r="A105" s="320">
        <v>241</v>
      </c>
      <c r="B105" s="353">
        <v>611000</v>
      </c>
      <c r="C105" s="514" t="s">
        <v>79</v>
      </c>
      <c r="D105" s="515"/>
      <c r="E105" s="516"/>
      <c r="F105" s="276"/>
      <c r="G105" s="276"/>
      <c r="H105" s="277"/>
      <c r="I105" s="278"/>
      <c r="J105" s="283"/>
      <c r="K105" s="128"/>
    </row>
    <row r="106" spans="1:11" ht="15" customHeight="1">
      <c r="A106" s="320">
        <v>242</v>
      </c>
      <c r="B106" s="354">
        <v>612000</v>
      </c>
      <c r="C106" s="514" t="s">
        <v>100</v>
      </c>
      <c r="D106" s="515"/>
      <c r="E106" s="516"/>
      <c r="F106" s="279"/>
      <c r="G106" s="279"/>
      <c r="H106" s="280"/>
      <c r="I106" s="281"/>
      <c r="J106" s="284"/>
      <c r="K106" s="128"/>
    </row>
    <row r="107" spans="1:11" ht="15" customHeight="1">
      <c r="A107" s="320">
        <v>243</v>
      </c>
      <c r="B107" s="354">
        <v>613000</v>
      </c>
      <c r="C107" s="514" t="s">
        <v>42</v>
      </c>
      <c r="D107" s="515"/>
      <c r="E107" s="516"/>
      <c r="F107" s="279"/>
      <c r="G107" s="279"/>
      <c r="H107" s="280"/>
      <c r="I107" s="281"/>
      <c r="J107" s="284"/>
      <c r="K107" s="128"/>
    </row>
    <row r="108" spans="1:11" ht="15" customHeight="1">
      <c r="A108" s="320">
        <v>244</v>
      </c>
      <c r="B108" s="354">
        <v>614000</v>
      </c>
      <c r="C108" s="514" t="s">
        <v>80</v>
      </c>
      <c r="D108" s="515"/>
      <c r="E108" s="516"/>
      <c r="F108" s="279"/>
      <c r="G108" s="279"/>
      <c r="H108" s="280"/>
      <c r="I108" s="281"/>
      <c r="J108" s="284"/>
      <c r="K108" s="128"/>
    </row>
    <row r="109" spans="1:11" ht="15" customHeight="1">
      <c r="A109" s="320">
        <v>245</v>
      </c>
      <c r="B109" s="354">
        <v>615000</v>
      </c>
      <c r="C109" s="514" t="s">
        <v>214</v>
      </c>
      <c r="D109" s="515"/>
      <c r="E109" s="516"/>
      <c r="F109" s="279"/>
      <c r="G109" s="279"/>
      <c r="H109" s="280"/>
      <c r="I109" s="281"/>
      <c r="J109" s="284"/>
      <c r="K109" s="128"/>
    </row>
    <row r="110" spans="1:11" ht="15" customHeight="1">
      <c r="A110" s="320">
        <v>246</v>
      </c>
      <c r="B110" s="354">
        <v>616000</v>
      </c>
      <c r="C110" s="514" t="s">
        <v>215</v>
      </c>
      <c r="D110" s="515"/>
      <c r="E110" s="516"/>
      <c r="F110" s="279"/>
      <c r="G110" s="279"/>
      <c r="H110" s="280"/>
      <c r="I110" s="281"/>
      <c r="J110" s="284"/>
      <c r="K110" s="128"/>
    </row>
    <row r="111" spans="1:11" ht="15" customHeight="1">
      <c r="A111" s="320">
        <v>247</v>
      </c>
      <c r="B111" s="354">
        <v>821000</v>
      </c>
      <c r="C111" s="514" t="s">
        <v>81</v>
      </c>
      <c r="D111" s="515"/>
      <c r="E111" s="516"/>
      <c r="F111" s="279"/>
      <c r="G111" s="279"/>
      <c r="H111" s="280"/>
      <c r="I111" s="281"/>
      <c r="J111" s="284"/>
      <c r="K111" s="128"/>
    </row>
    <row r="112" spans="1:11" ht="15" customHeight="1">
      <c r="A112" s="320">
        <v>248</v>
      </c>
      <c r="B112" s="354">
        <v>823000</v>
      </c>
      <c r="C112" s="514" t="s">
        <v>216</v>
      </c>
      <c r="D112" s="515"/>
      <c r="E112" s="516"/>
      <c r="F112" s="279"/>
      <c r="G112" s="279"/>
      <c r="H112" s="280"/>
      <c r="I112" s="281"/>
      <c r="J112" s="284"/>
      <c r="K112" s="128"/>
    </row>
    <row r="113" spans="1:11" s="199" customFormat="1" ht="6.75" customHeight="1">
      <c r="A113" s="320"/>
      <c r="B113" s="231"/>
      <c r="C113" s="31"/>
      <c r="D113" s="31"/>
      <c r="E113" s="59"/>
      <c r="F113" s="363"/>
      <c r="G113" s="363"/>
      <c r="H113" s="363"/>
      <c r="I113" s="363"/>
      <c r="J113" s="364"/>
      <c r="K113" s="128"/>
    </row>
    <row r="114" spans="1:11" ht="15" customHeight="1">
      <c r="A114" s="320">
        <v>249</v>
      </c>
      <c r="B114" s="232"/>
      <c r="C114" s="519" t="s">
        <v>43</v>
      </c>
      <c r="D114" s="520"/>
      <c r="E114" s="521"/>
      <c r="F114" s="274">
        <f>SUM(F84,F94,F104)</f>
        <v>0</v>
      </c>
      <c r="G114" s="274">
        <f>SUM(G84,G94,G104)</f>
        <v>0</v>
      </c>
      <c r="H114" s="274">
        <f>SUM(H84,H94,H104)</f>
        <v>0</v>
      </c>
      <c r="I114" s="274">
        <f>SUM(I84,I94,I104)</f>
        <v>0</v>
      </c>
      <c r="J114" s="285">
        <f>SUM(J84,J94,J104)</f>
        <v>0</v>
      </c>
      <c r="K114" s="359"/>
    </row>
    <row r="115" spans="1:11" ht="15" customHeight="1" thickBot="1">
      <c r="A115" s="321">
        <v>299</v>
      </c>
      <c r="B115" s="233"/>
      <c r="C115" s="568" t="s">
        <v>89</v>
      </c>
      <c r="D115" s="569"/>
      <c r="E115" s="570"/>
      <c r="F115" s="286"/>
      <c r="G115" s="287"/>
      <c r="H115" s="286"/>
      <c r="I115" s="286"/>
      <c r="J115" s="288"/>
      <c r="K115" s="129"/>
    </row>
    <row r="116" spans="1:11" ht="15" customHeight="1">
      <c r="A116" s="445"/>
      <c r="B116" s="446"/>
      <c r="C116" s="160"/>
      <c r="D116" s="160"/>
      <c r="E116" s="160"/>
      <c r="F116" s="444"/>
      <c r="G116" s="444"/>
      <c r="H116" s="444"/>
      <c r="I116" s="444"/>
      <c r="J116" s="444"/>
      <c r="K116" s="129"/>
    </row>
    <row r="117" spans="1:2" ht="12.75">
      <c r="A117" s="200"/>
      <c r="B117" s="200" t="s">
        <v>223</v>
      </c>
    </row>
    <row r="118" ht="10.5" customHeight="1">
      <c r="A118" s="200"/>
    </row>
    <row r="119" ht="5.25" customHeight="1">
      <c r="A119" s="200"/>
    </row>
    <row r="120" spans="2:11" s="200" customFormat="1" ht="12.75">
      <c r="B120" s="200" t="s">
        <v>32</v>
      </c>
      <c r="D120" s="573">
        <f>+Naslovna!$E$17</f>
        <v>0</v>
      </c>
      <c r="E120" s="574"/>
      <c r="F120" s="574"/>
      <c r="G120" s="574"/>
      <c r="H120" s="574"/>
      <c r="I120" s="574"/>
      <c r="J120" s="574"/>
      <c r="K120" s="575"/>
    </row>
    <row r="121" spans="1:11" ht="9" customHeight="1" thickBot="1">
      <c r="A121" s="200"/>
      <c r="B121" s="200"/>
      <c r="C121" s="200"/>
      <c r="D121" s="200"/>
      <c r="E121" s="200"/>
      <c r="F121" s="200"/>
      <c r="G121" s="326"/>
      <c r="H121" s="326"/>
      <c r="I121" s="326"/>
      <c r="J121" s="326"/>
      <c r="K121" s="326"/>
    </row>
    <row r="122" spans="1:11" ht="15" customHeight="1">
      <c r="A122" s="327"/>
      <c r="B122" s="328" t="s">
        <v>82</v>
      </c>
      <c r="C122" s="329"/>
      <c r="D122" s="330"/>
      <c r="E122" s="330"/>
      <c r="F122" s="330"/>
      <c r="G122" s="330"/>
      <c r="H122" s="330"/>
      <c r="I122" s="330"/>
      <c r="J122" s="331"/>
      <c r="K122" s="332"/>
    </row>
    <row r="123" spans="1:11" ht="39.75" customHeight="1">
      <c r="A123" s="320" t="s">
        <v>159</v>
      </c>
      <c r="B123" s="561" t="s">
        <v>33</v>
      </c>
      <c r="C123" s="561"/>
      <c r="D123" s="571">
        <f>'T.0. Ulazni podaci'!H17</f>
        <v>0</v>
      </c>
      <c r="E123" s="571"/>
      <c r="F123" s="571"/>
      <c r="G123" s="571"/>
      <c r="H123" s="571"/>
      <c r="I123" s="571"/>
      <c r="J123" s="572"/>
      <c r="K123" s="119"/>
    </row>
    <row r="124" spans="1:11" ht="39.75" customHeight="1">
      <c r="A124" s="320" t="s">
        <v>160</v>
      </c>
      <c r="B124" s="561" t="s">
        <v>34</v>
      </c>
      <c r="C124" s="561"/>
      <c r="D124" s="562">
        <f>'T.0. Ulazni podaci'!H18</f>
        <v>0</v>
      </c>
      <c r="E124" s="562"/>
      <c r="F124" s="562"/>
      <c r="G124" s="562"/>
      <c r="H124" s="562"/>
      <c r="I124" s="562"/>
      <c r="J124" s="563"/>
      <c r="K124" s="118"/>
    </row>
    <row r="125" spans="1:11" ht="39.75" customHeight="1">
      <c r="A125" s="320" t="s">
        <v>161</v>
      </c>
      <c r="B125" s="561" t="s">
        <v>88</v>
      </c>
      <c r="C125" s="561"/>
      <c r="D125" s="564"/>
      <c r="E125" s="564"/>
      <c r="F125" s="564"/>
      <c r="G125" s="564"/>
      <c r="H125" s="564"/>
      <c r="I125" s="564"/>
      <c r="J125" s="565"/>
      <c r="K125" s="118"/>
    </row>
    <row r="126" spans="1:11" ht="39.75" customHeight="1">
      <c r="A126" s="320" t="s">
        <v>162</v>
      </c>
      <c r="B126" s="561" t="s">
        <v>35</v>
      </c>
      <c r="C126" s="561"/>
      <c r="D126" s="566"/>
      <c r="E126" s="566"/>
      <c r="F126" s="566"/>
      <c r="G126" s="566"/>
      <c r="H126" s="566"/>
      <c r="I126" s="566"/>
      <c r="J126" s="567"/>
      <c r="K126" s="120"/>
    </row>
    <row r="127" spans="1:11" ht="39.75" customHeight="1">
      <c r="A127" s="320" t="s">
        <v>163</v>
      </c>
      <c r="B127" s="549" t="s">
        <v>36</v>
      </c>
      <c r="C127" s="549"/>
      <c r="D127" s="550">
        <f>'T.0. Ulazni podaci'!H19</f>
        <v>0</v>
      </c>
      <c r="E127" s="550"/>
      <c r="F127" s="550"/>
      <c r="G127" s="550"/>
      <c r="H127" s="550"/>
      <c r="I127" s="550"/>
      <c r="J127" s="551"/>
      <c r="K127" s="120"/>
    </row>
    <row r="128" spans="1:11" ht="10.5" customHeight="1">
      <c r="A128" s="320"/>
      <c r="B128" s="552"/>
      <c r="C128" s="552"/>
      <c r="D128" s="553"/>
      <c r="E128" s="553"/>
      <c r="F128" s="553"/>
      <c r="G128" s="553"/>
      <c r="H128" s="553"/>
      <c r="I128" s="553"/>
      <c r="J128" s="554"/>
      <c r="K128" s="120"/>
    </row>
    <row r="129" spans="1:11" ht="15" customHeight="1">
      <c r="A129" s="320"/>
      <c r="B129" s="333" t="s">
        <v>37</v>
      </c>
      <c r="C129" s="334"/>
      <c r="D129" s="335"/>
      <c r="E129" s="335"/>
      <c r="F129" s="335"/>
      <c r="G129" s="335"/>
      <c r="H129" s="335"/>
      <c r="I129" s="335"/>
      <c r="J129" s="336"/>
      <c r="K129" s="332"/>
    </row>
    <row r="130" spans="1:11" ht="12.75" customHeight="1">
      <c r="A130" s="320"/>
      <c r="B130" s="337"/>
      <c r="C130" s="337"/>
      <c r="D130" s="555" t="s">
        <v>38</v>
      </c>
      <c r="E130" s="556"/>
      <c r="F130" s="338" t="s">
        <v>39</v>
      </c>
      <c r="G130" s="542" t="s">
        <v>40</v>
      </c>
      <c r="H130" s="559"/>
      <c r="I130" s="559"/>
      <c r="J130" s="560"/>
      <c r="K130" s="339"/>
    </row>
    <row r="131" spans="1:11" ht="12.75" customHeight="1">
      <c r="A131" s="320"/>
      <c r="B131" s="340"/>
      <c r="C131" s="340"/>
      <c r="D131" s="557"/>
      <c r="E131" s="558"/>
      <c r="F131" s="341" t="s">
        <v>212</v>
      </c>
      <c r="G131" s="342" t="s">
        <v>213</v>
      </c>
      <c r="H131" s="343" t="s">
        <v>231</v>
      </c>
      <c r="I131" s="344" t="s">
        <v>233</v>
      </c>
      <c r="J131" s="345" t="s">
        <v>252</v>
      </c>
      <c r="K131" s="346"/>
    </row>
    <row r="132" spans="1:11" ht="39.75" customHeight="1">
      <c r="A132" s="320">
        <v>310</v>
      </c>
      <c r="B132" s="544" t="s">
        <v>91</v>
      </c>
      <c r="C132" s="545"/>
      <c r="D132" s="532">
        <f>'T.0. Ulazni podaci'!H20</f>
        <v>0</v>
      </c>
      <c r="E132" s="533"/>
      <c r="F132" s="425"/>
      <c r="G132" s="426"/>
      <c r="H132" s="425"/>
      <c r="I132" s="426"/>
      <c r="J132" s="427"/>
      <c r="K132" s="124"/>
    </row>
    <row r="133" spans="1:11" ht="39.75" customHeight="1">
      <c r="A133" s="320">
        <v>311</v>
      </c>
      <c r="B133" s="546"/>
      <c r="C133" s="546"/>
      <c r="D133" s="532">
        <f>'T.0. Ulazni podaci'!H21</f>
        <v>0</v>
      </c>
      <c r="E133" s="533"/>
      <c r="F133" s="425"/>
      <c r="G133" s="426"/>
      <c r="H133" s="425"/>
      <c r="I133" s="426"/>
      <c r="J133" s="427"/>
      <c r="K133" s="124"/>
    </row>
    <row r="134" spans="1:11" ht="39.75" customHeight="1">
      <c r="A134" s="320">
        <v>312</v>
      </c>
      <c r="B134" s="529" t="s">
        <v>189</v>
      </c>
      <c r="C134" s="547"/>
      <c r="D134" s="532">
        <f>'T.0. Ulazni podaci'!H22</f>
        <v>0</v>
      </c>
      <c r="E134" s="533"/>
      <c r="F134" s="425"/>
      <c r="G134" s="426"/>
      <c r="H134" s="425"/>
      <c r="I134" s="426"/>
      <c r="J134" s="427"/>
      <c r="K134" s="125"/>
    </row>
    <row r="135" spans="1:11" ht="39.75" customHeight="1">
      <c r="A135" s="320">
        <v>313</v>
      </c>
      <c r="B135" s="548"/>
      <c r="C135" s="548"/>
      <c r="D135" s="532">
        <f>'T.0. Ulazni podaci'!H23</f>
        <v>0</v>
      </c>
      <c r="E135" s="533"/>
      <c r="F135" s="428"/>
      <c r="G135" s="429"/>
      <c r="H135" s="428"/>
      <c r="I135" s="429"/>
      <c r="J135" s="430"/>
      <c r="K135" s="125"/>
    </row>
    <row r="136" spans="1:11" ht="39.75" customHeight="1">
      <c r="A136" s="320">
        <v>314</v>
      </c>
      <c r="B136" s="529" t="s">
        <v>190</v>
      </c>
      <c r="C136" s="530"/>
      <c r="D136" s="532">
        <f>'T.0. Ulazni podaci'!H24</f>
        <v>0</v>
      </c>
      <c r="E136" s="533"/>
      <c r="F136" s="431"/>
      <c r="G136" s="431"/>
      <c r="H136" s="431"/>
      <c r="I136" s="431"/>
      <c r="J136" s="432"/>
      <c r="K136" s="126"/>
    </row>
    <row r="137" spans="1:11" ht="39.75" customHeight="1">
      <c r="A137" s="320">
        <v>315</v>
      </c>
      <c r="B137" s="531"/>
      <c r="C137" s="531"/>
      <c r="D137" s="532">
        <f>'T.0. Ulazni podaci'!H25</f>
        <v>0</v>
      </c>
      <c r="E137" s="533"/>
      <c r="F137" s="433"/>
      <c r="G137" s="433"/>
      <c r="H137" s="433"/>
      <c r="I137" s="433"/>
      <c r="J137" s="434"/>
      <c r="K137" s="127"/>
    </row>
    <row r="138" spans="1:11" s="204" customFormat="1" ht="10.5" customHeight="1" thickBot="1">
      <c r="A138" s="320"/>
      <c r="B138" s="347"/>
      <c r="C138" s="347"/>
      <c r="D138" s="347"/>
      <c r="E138" s="347"/>
      <c r="F138" s="347"/>
      <c r="G138" s="348"/>
      <c r="H138" s="348"/>
      <c r="I138" s="348"/>
      <c r="J138" s="349"/>
      <c r="K138" s="348"/>
    </row>
    <row r="139" spans="1:11" ht="15" customHeight="1">
      <c r="A139" s="320"/>
      <c r="B139" s="328" t="s">
        <v>41</v>
      </c>
      <c r="C139" s="329"/>
      <c r="D139" s="330"/>
      <c r="E139" s="330"/>
      <c r="F139" s="330"/>
      <c r="G139" s="330"/>
      <c r="H139" s="330"/>
      <c r="I139" s="330"/>
      <c r="J139" s="330"/>
      <c r="K139" s="350"/>
    </row>
    <row r="140" spans="1:11" ht="12.75" customHeight="1">
      <c r="A140" s="320"/>
      <c r="B140" s="534"/>
      <c r="C140" s="536"/>
      <c r="D140" s="537"/>
      <c r="E140" s="538"/>
      <c r="F140" s="351" t="s">
        <v>85</v>
      </c>
      <c r="G140" s="351" t="s">
        <v>94</v>
      </c>
      <c r="H140" s="542" t="s">
        <v>95</v>
      </c>
      <c r="I140" s="543"/>
      <c r="J140" s="543"/>
      <c r="K140" s="527" t="s">
        <v>253</v>
      </c>
    </row>
    <row r="141" spans="1:11" ht="33.75" customHeight="1">
      <c r="A141" s="320"/>
      <c r="B141" s="535"/>
      <c r="C141" s="539"/>
      <c r="D141" s="540"/>
      <c r="E141" s="541"/>
      <c r="F141" s="341" t="s">
        <v>212</v>
      </c>
      <c r="G141" s="342" t="s">
        <v>213</v>
      </c>
      <c r="H141" s="343" t="s">
        <v>231</v>
      </c>
      <c r="I141" s="344" t="s">
        <v>233</v>
      </c>
      <c r="J141" s="345" t="s">
        <v>252</v>
      </c>
      <c r="K141" s="528"/>
    </row>
    <row r="142" spans="1:11" ht="25.5" customHeight="1">
      <c r="A142" s="320">
        <v>320</v>
      </c>
      <c r="B142" s="525" t="s">
        <v>238</v>
      </c>
      <c r="C142" s="525"/>
      <c r="D142" s="525"/>
      <c r="E142" s="526"/>
      <c r="F142" s="273">
        <f>SUM(F143:F150)</f>
        <v>0</v>
      </c>
      <c r="G142" s="273">
        <f>SUM(G143:G150)</f>
        <v>0</v>
      </c>
      <c r="H142" s="273">
        <f>SUM(H143:H150)</f>
        <v>0</v>
      </c>
      <c r="I142" s="273">
        <f>SUM(I143:I150)</f>
        <v>0</v>
      </c>
      <c r="J142" s="275">
        <f>SUM(J143:J150)</f>
        <v>0</v>
      </c>
      <c r="K142" s="352"/>
    </row>
    <row r="143" spans="1:11" ht="30" customHeight="1">
      <c r="A143" s="320">
        <v>321</v>
      </c>
      <c r="B143" s="227">
        <v>611000</v>
      </c>
      <c r="C143" s="519" t="s">
        <v>79</v>
      </c>
      <c r="D143" s="520"/>
      <c r="E143" s="521"/>
      <c r="F143" s="435"/>
      <c r="G143" s="435"/>
      <c r="H143" s="436"/>
      <c r="I143" s="437"/>
      <c r="J143" s="436"/>
      <c r="K143" s="133" t="s">
        <v>254</v>
      </c>
    </row>
    <row r="144" spans="1:11" ht="30" customHeight="1">
      <c r="A144" s="320">
        <v>322</v>
      </c>
      <c r="B144" s="228">
        <v>612000</v>
      </c>
      <c r="C144" s="519" t="s">
        <v>207</v>
      </c>
      <c r="D144" s="520"/>
      <c r="E144" s="521"/>
      <c r="F144" s="438"/>
      <c r="G144" s="438"/>
      <c r="H144" s="439"/>
      <c r="I144" s="440"/>
      <c r="J144" s="439"/>
      <c r="K144" s="133" t="s">
        <v>255</v>
      </c>
    </row>
    <row r="145" spans="1:11" ht="30" customHeight="1">
      <c r="A145" s="320">
        <v>323</v>
      </c>
      <c r="B145" s="228">
        <v>613000</v>
      </c>
      <c r="C145" s="519" t="s">
        <v>42</v>
      </c>
      <c r="D145" s="520"/>
      <c r="E145" s="521"/>
      <c r="F145" s="438"/>
      <c r="G145" s="438"/>
      <c r="H145" s="439"/>
      <c r="I145" s="440"/>
      <c r="J145" s="439"/>
      <c r="K145" s="133" t="s">
        <v>256</v>
      </c>
    </row>
    <row r="146" spans="1:11" ht="30" customHeight="1">
      <c r="A146" s="320">
        <v>324</v>
      </c>
      <c r="B146" s="228">
        <v>614000</v>
      </c>
      <c r="C146" s="519" t="s">
        <v>80</v>
      </c>
      <c r="D146" s="520"/>
      <c r="E146" s="521"/>
      <c r="F146" s="438"/>
      <c r="G146" s="438"/>
      <c r="H146" s="439"/>
      <c r="I146" s="440"/>
      <c r="J146" s="439"/>
      <c r="K146" s="133" t="s">
        <v>257</v>
      </c>
    </row>
    <row r="147" spans="1:11" ht="30" customHeight="1">
      <c r="A147" s="320">
        <v>325</v>
      </c>
      <c r="B147" s="228">
        <v>615000</v>
      </c>
      <c r="C147" s="519" t="s">
        <v>214</v>
      </c>
      <c r="D147" s="520"/>
      <c r="E147" s="521"/>
      <c r="F147" s="438"/>
      <c r="G147" s="438"/>
      <c r="H147" s="439"/>
      <c r="I147" s="440"/>
      <c r="J147" s="439"/>
      <c r="K147" s="133" t="s">
        <v>257</v>
      </c>
    </row>
    <row r="148" spans="1:11" ht="30" customHeight="1">
      <c r="A148" s="320">
        <v>326</v>
      </c>
      <c r="B148" s="228">
        <v>616000</v>
      </c>
      <c r="C148" s="519" t="s">
        <v>215</v>
      </c>
      <c r="D148" s="520"/>
      <c r="E148" s="521"/>
      <c r="F148" s="438"/>
      <c r="G148" s="438"/>
      <c r="H148" s="439"/>
      <c r="I148" s="440"/>
      <c r="J148" s="439"/>
      <c r="K148" s="133" t="s">
        <v>257</v>
      </c>
    </row>
    <row r="149" spans="1:11" ht="30" customHeight="1">
      <c r="A149" s="320">
        <v>327</v>
      </c>
      <c r="B149" s="228">
        <v>821000</v>
      </c>
      <c r="C149" s="519" t="s">
        <v>81</v>
      </c>
      <c r="D149" s="520"/>
      <c r="E149" s="521"/>
      <c r="F149" s="438"/>
      <c r="G149" s="438"/>
      <c r="H149" s="439"/>
      <c r="I149" s="440"/>
      <c r="J149" s="439"/>
      <c r="K149" s="424" t="s">
        <v>258</v>
      </c>
    </row>
    <row r="150" spans="1:11" ht="30" customHeight="1" thickBot="1">
      <c r="A150" s="422">
        <v>328</v>
      </c>
      <c r="B150" s="423">
        <v>823000</v>
      </c>
      <c r="C150" s="522" t="s">
        <v>216</v>
      </c>
      <c r="D150" s="523"/>
      <c r="E150" s="524"/>
      <c r="F150" s="441"/>
      <c r="G150" s="441"/>
      <c r="H150" s="442"/>
      <c r="I150" s="443"/>
      <c r="J150" s="442"/>
      <c r="K150" s="134" t="s">
        <v>258</v>
      </c>
    </row>
    <row r="151" spans="1:11" s="199" customFormat="1" ht="6.75" customHeight="1">
      <c r="A151" s="320"/>
      <c r="B151" s="355"/>
      <c r="C151" s="356"/>
      <c r="D151" s="356"/>
      <c r="E151" s="357"/>
      <c r="F151" s="357"/>
      <c r="G151" s="357"/>
      <c r="H151" s="357"/>
      <c r="I151" s="357"/>
      <c r="J151" s="358"/>
      <c r="K151" s="128"/>
    </row>
    <row r="152" spans="1:11" ht="26.25" customHeight="1">
      <c r="A152" s="320">
        <v>330</v>
      </c>
      <c r="B152" s="525" t="s">
        <v>236</v>
      </c>
      <c r="C152" s="525"/>
      <c r="D152" s="525"/>
      <c r="E152" s="526"/>
      <c r="F152" s="273">
        <f>SUM(F153:F160)</f>
        <v>0</v>
      </c>
      <c r="G152" s="273">
        <f>SUM(G153:G160)</f>
        <v>0</v>
      </c>
      <c r="H152" s="273">
        <f>SUM(H153:H160)</f>
        <v>0</v>
      </c>
      <c r="I152" s="273">
        <f>SUM(I153:I160)</f>
        <v>0</v>
      </c>
      <c r="J152" s="282">
        <f>SUM(J153:J160)</f>
        <v>0</v>
      </c>
      <c r="K152" s="359"/>
    </row>
    <row r="153" spans="1:11" ht="15" customHeight="1">
      <c r="A153" s="320">
        <v>331</v>
      </c>
      <c r="B153" s="353">
        <v>611000</v>
      </c>
      <c r="C153" s="514" t="s">
        <v>79</v>
      </c>
      <c r="D153" s="515"/>
      <c r="E153" s="516"/>
      <c r="F153" s="276"/>
      <c r="G153" s="276"/>
      <c r="H153" s="277"/>
      <c r="I153" s="278"/>
      <c r="J153" s="283"/>
      <c r="K153" s="128"/>
    </row>
    <row r="154" spans="1:11" ht="15" customHeight="1">
      <c r="A154" s="320">
        <v>332</v>
      </c>
      <c r="B154" s="354">
        <v>612000</v>
      </c>
      <c r="C154" s="514" t="s">
        <v>100</v>
      </c>
      <c r="D154" s="515"/>
      <c r="E154" s="516"/>
      <c r="F154" s="279"/>
      <c r="G154" s="279"/>
      <c r="H154" s="280"/>
      <c r="I154" s="281"/>
      <c r="J154" s="284"/>
      <c r="K154" s="128"/>
    </row>
    <row r="155" spans="1:11" ht="15" customHeight="1">
      <c r="A155" s="320">
        <v>333</v>
      </c>
      <c r="B155" s="354">
        <v>613000</v>
      </c>
      <c r="C155" s="514" t="s">
        <v>42</v>
      </c>
      <c r="D155" s="515"/>
      <c r="E155" s="516"/>
      <c r="F155" s="279"/>
      <c r="G155" s="279"/>
      <c r="H155" s="280"/>
      <c r="I155" s="281"/>
      <c r="J155" s="284"/>
      <c r="K155" s="128"/>
    </row>
    <row r="156" spans="1:11" ht="15" customHeight="1">
      <c r="A156" s="320">
        <v>334</v>
      </c>
      <c r="B156" s="354">
        <v>614000</v>
      </c>
      <c r="C156" s="514" t="s">
        <v>80</v>
      </c>
      <c r="D156" s="515"/>
      <c r="E156" s="516"/>
      <c r="F156" s="279"/>
      <c r="G156" s="279"/>
      <c r="H156" s="280"/>
      <c r="I156" s="281"/>
      <c r="J156" s="284"/>
      <c r="K156" s="128"/>
    </row>
    <row r="157" spans="1:11" ht="15" customHeight="1">
      <c r="A157" s="320">
        <v>335</v>
      </c>
      <c r="B157" s="354">
        <v>615000</v>
      </c>
      <c r="C157" s="514" t="s">
        <v>214</v>
      </c>
      <c r="D157" s="515"/>
      <c r="E157" s="516"/>
      <c r="F157" s="279"/>
      <c r="G157" s="279"/>
      <c r="H157" s="280"/>
      <c r="I157" s="281"/>
      <c r="J157" s="284"/>
      <c r="K157" s="128"/>
    </row>
    <row r="158" spans="1:11" ht="15" customHeight="1">
      <c r="A158" s="320">
        <v>336</v>
      </c>
      <c r="B158" s="354">
        <v>616000</v>
      </c>
      <c r="C158" s="514" t="s">
        <v>215</v>
      </c>
      <c r="D158" s="515"/>
      <c r="E158" s="516"/>
      <c r="F158" s="279"/>
      <c r="G158" s="279"/>
      <c r="H158" s="280"/>
      <c r="I158" s="281"/>
      <c r="J158" s="284"/>
      <c r="K158" s="128"/>
    </row>
    <row r="159" spans="1:11" ht="15" customHeight="1">
      <c r="A159" s="320">
        <v>337</v>
      </c>
      <c r="B159" s="354">
        <v>821000</v>
      </c>
      <c r="C159" s="514" t="s">
        <v>81</v>
      </c>
      <c r="D159" s="515"/>
      <c r="E159" s="516"/>
      <c r="F159" s="279"/>
      <c r="G159" s="279"/>
      <c r="H159" s="280"/>
      <c r="I159" s="281"/>
      <c r="J159" s="284"/>
      <c r="K159" s="128"/>
    </row>
    <row r="160" spans="1:11" ht="15" customHeight="1">
      <c r="A160" s="320">
        <v>338</v>
      </c>
      <c r="B160" s="354">
        <v>823000</v>
      </c>
      <c r="C160" s="514" t="s">
        <v>216</v>
      </c>
      <c r="D160" s="515"/>
      <c r="E160" s="516"/>
      <c r="F160" s="279"/>
      <c r="G160" s="279"/>
      <c r="H160" s="280"/>
      <c r="I160" s="281"/>
      <c r="J160" s="284"/>
      <c r="K160" s="128"/>
    </row>
    <row r="161" spans="1:11" ht="6.75" customHeight="1">
      <c r="A161" s="320"/>
      <c r="B161" s="360"/>
      <c r="C161" s="361"/>
      <c r="D161" s="361"/>
      <c r="E161" s="362"/>
      <c r="F161" s="363"/>
      <c r="G161" s="363"/>
      <c r="H161" s="363"/>
      <c r="I161" s="363"/>
      <c r="J161" s="364"/>
      <c r="K161" s="128"/>
    </row>
    <row r="162" spans="1:11" ht="24" customHeight="1">
      <c r="A162" s="320">
        <v>340</v>
      </c>
      <c r="B162" s="517" t="s">
        <v>237</v>
      </c>
      <c r="C162" s="517"/>
      <c r="D162" s="517"/>
      <c r="E162" s="518"/>
      <c r="F162" s="273">
        <f>SUM(F163:F170)</f>
        <v>0</v>
      </c>
      <c r="G162" s="273">
        <f>SUM(G163:G170)</f>
        <v>0</v>
      </c>
      <c r="H162" s="273">
        <f>SUM(H163:H170)</f>
        <v>0</v>
      </c>
      <c r="I162" s="273">
        <f>SUM(I163:I170)</f>
        <v>0</v>
      </c>
      <c r="J162" s="273">
        <f>SUM(J163:J170)</f>
        <v>0</v>
      </c>
      <c r="K162" s="359"/>
    </row>
    <row r="163" spans="1:11" ht="15" customHeight="1">
      <c r="A163" s="320">
        <v>341</v>
      </c>
      <c r="B163" s="353">
        <v>611000</v>
      </c>
      <c r="C163" s="514" t="s">
        <v>79</v>
      </c>
      <c r="D163" s="515"/>
      <c r="E163" s="516"/>
      <c r="F163" s="276"/>
      <c r="G163" s="276"/>
      <c r="H163" s="277"/>
      <c r="I163" s="278"/>
      <c r="J163" s="283"/>
      <c r="K163" s="128"/>
    </row>
    <row r="164" spans="1:11" ht="15" customHeight="1">
      <c r="A164" s="320">
        <v>342</v>
      </c>
      <c r="B164" s="354">
        <v>612000</v>
      </c>
      <c r="C164" s="514" t="s">
        <v>100</v>
      </c>
      <c r="D164" s="515"/>
      <c r="E164" s="516"/>
      <c r="F164" s="279"/>
      <c r="G164" s="279"/>
      <c r="H164" s="280"/>
      <c r="I164" s="281"/>
      <c r="J164" s="284"/>
      <c r="K164" s="128"/>
    </row>
    <row r="165" spans="1:11" ht="15" customHeight="1">
      <c r="A165" s="320">
        <v>343</v>
      </c>
      <c r="B165" s="354">
        <v>613000</v>
      </c>
      <c r="C165" s="514" t="s">
        <v>42</v>
      </c>
      <c r="D165" s="515"/>
      <c r="E165" s="516"/>
      <c r="F165" s="279"/>
      <c r="G165" s="279"/>
      <c r="H165" s="280"/>
      <c r="I165" s="281"/>
      <c r="J165" s="284"/>
      <c r="K165" s="128"/>
    </row>
    <row r="166" spans="1:11" ht="15" customHeight="1">
      <c r="A166" s="320">
        <v>344</v>
      </c>
      <c r="B166" s="354">
        <v>614000</v>
      </c>
      <c r="C166" s="514" t="s">
        <v>80</v>
      </c>
      <c r="D166" s="515"/>
      <c r="E166" s="516"/>
      <c r="F166" s="279"/>
      <c r="G166" s="279"/>
      <c r="H166" s="280"/>
      <c r="I166" s="281"/>
      <c r="J166" s="284"/>
      <c r="K166" s="128"/>
    </row>
    <row r="167" spans="1:11" ht="15" customHeight="1">
      <c r="A167" s="320">
        <v>345</v>
      </c>
      <c r="B167" s="354">
        <v>615000</v>
      </c>
      <c r="C167" s="514" t="s">
        <v>214</v>
      </c>
      <c r="D167" s="515"/>
      <c r="E167" s="516"/>
      <c r="F167" s="279"/>
      <c r="G167" s="279"/>
      <c r="H167" s="280"/>
      <c r="I167" s="281"/>
      <c r="J167" s="284"/>
      <c r="K167" s="128"/>
    </row>
    <row r="168" spans="1:11" ht="15" customHeight="1">
      <c r="A168" s="320">
        <v>346</v>
      </c>
      <c r="B168" s="354">
        <v>616000</v>
      </c>
      <c r="C168" s="514" t="s">
        <v>215</v>
      </c>
      <c r="D168" s="515"/>
      <c r="E168" s="516"/>
      <c r="F168" s="279"/>
      <c r="G168" s="279"/>
      <c r="H168" s="280"/>
      <c r="I168" s="281"/>
      <c r="J168" s="284"/>
      <c r="K168" s="128"/>
    </row>
    <row r="169" spans="1:11" ht="15" customHeight="1">
      <c r="A169" s="320">
        <v>347</v>
      </c>
      <c r="B169" s="354">
        <v>821000</v>
      </c>
      <c r="C169" s="514" t="s">
        <v>81</v>
      </c>
      <c r="D169" s="515"/>
      <c r="E169" s="516"/>
      <c r="F169" s="279"/>
      <c r="G169" s="279"/>
      <c r="H169" s="280"/>
      <c r="I169" s="281"/>
      <c r="J169" s="284"/>
      <c r="K169" s="128"/>
    </row>
    <row r="170" spans="1:11" ht="15" customHeight="1">
      <c r="A170" s="320">
        <v>348</v>
      </c>
      <c r="B170" s="354">
        <v>823000</v>
      </c>
      <c r="C170" s="514" t="s">
        <v>216</v>
      </c>
      <c r="D170" s="515"/>
      <c r="E170" s="516"/>
      <c r="F170" s="279"/>
      <c r="G170" s="279"/>
      <c r="H170" s="280"/>
      <c r="I170" s="281"/>
      <c r="J170" s="284"/>
      <c r="K170" s="128"/>
    </row>
    <row r="171" spans="1:11" s="199" customFormat="1" ht="6.75" customHeight="1">
      <c r="A171" s="320"/>
      <c r="B171" s="231"/>
      <c r="C171" s="31"/>
      <c r="D171" s="31"/>
      <c r="E171" s="59"/>
      <c r="F171" s="363"/>
      <c r="G171" s="363"/>
      <c r="H171" s="363"/>
      <c r="I171" s="363"/>
      <c r="J171" s="364"/>
      <c r="K171" s="128"/>
    </row>
    <row r="172" spans="1:11" ht="15" customHeight="1">
      <c r="A172" s="320">
        <v>349</v>
      </c>
      <c r="B172" s="232"/>
      <c r="C172" s="519" t="s">
        <v>43</v>
      </c>
      <c r="D172" s="520"/>
      <c r="E172" s="521"/>
      <c r="F172" s="274">
        <f>SUM(F142,F152,F162)</f>
        <v>0</v>
      </c>
      <c r="G172" s="274">
        <f>SUM(G142,G152,G162)</f>
        <v>0</v>
      </c>
      <c r="H172" s="274">
        <f>SUM(H142,H152,H162)</f>
        <v>0</v>
      </c>
      <c r="I172" s="274">
        <f>SUM(I142,I152,I162)</f>
        <v>0</v>
      </c>
      <c r="J172" s="285">
        <f>SUM(J142,J152,J162)</f>
        <v>0</v>
      </c>
      <c r="K172" s="359"/>
    </row>
    <row r="173" spans="1:11" ht="15" customHeight="1" thickBot="1">
      <c r="A173" s="321">
        <v>399</v>
      </c>
      <c r="B173" s="233"/>
      <c r="C173" s="568" t="s">
        <v>89</v>
      </c>
      <c r="D173" s="569"/>
      <c r="E173" s="570"/>
      <c r="F173" s="286"/>
      <c r="G173" s="287"/>
      <c r="H173" s="286"/>
      <c r="I173" s="286"/>
      <c r="J173" s="288"/>
      <c r="K173" s="129"/>
    </row>
    <row r="175" spans="1:2" ht="12.75">
      <c r="A175" s="200"/>
      <c r="B175" s="200" t="s">
        <v>224</v>
      </c>
    </row>
    <row r="176" ht="10.5" customHeight="1">
      <c r="A176" s="200"/>
    </row>
    <row r="177" ht="5.25" customHeight="1">
      <c r="A177" s="200"/>
    </row>
    <row r="178" spans="2:11" s="200" customFormat="1" ht="12.75">
      <c r="B178" s="200" t="s">
        <v>32</v>
      </c>
      <c r="D178" s="573">
        <f>+Naslovna!$E$17</f>
        <v>0</v>
      </c>
      <c r="E178" s="574"/>
      <c r="F178" s="574"/>
      <c r="G178" s="574"/>
      <c r="H178" s="574"/>
      <c r="I178" s="574"/>
      <c r="J178" s="574"/>
      <c r="K178" s="575"/>
    </row>
    <row r="179" spans="1:11" ht="9" customHeight="1" thickBot="1">
      <c r="A179" s="200"/>
      <c r="B179" s="200"/>
      <c r="C179" s="200"/>
      <c r="D179" s="200"/>
      <c r="E179" s="200"/>
      <c r="F179" s="200"/>
      <c r="G179" s="326"/>
      <c r="H179" s="326"/>
      <c r="I179" s="326"/>
      <c r="J179" s="326"/>
      <c r="K179" s="326"/>
    </row>
    <row r="180" spans="1:11" ht="15" customHeight="1">
      <c r="A180" s="327"/>
      <c r="B180" s="328" t="s">
        <v>82</v>
      </c>
      <c r="C180" s="329"/>
      <c r="D180" s="330"/>
      <c r="E180" s="330"/>
      <c r="F180" s="330"/>
      <c r="G180" s="330"/>
      <c r="H180" s="330"/>
      <c r="I180" s="330"/>
      <c r="J180" s="331"/>
      <c r="K180" s="332"/>
    </row>
    <row r="181" spans="1:11" ht="39.75" customHeight="1">
      <c r="A181" s="320" t="s">
        <v>164</v>
      </c>
      <c r="B181" s="561" t="s">
        <v>33</v>
      </c>
      <c r="C181" s="561"/>
      <c r="D181" s="571">
        <f>'T.0. Ulazni podaci'!J17</f>
        <v>0</v>
      </c>
      <c r="E181" s="571"/>
      <c r="F181" s="571"/>
      <c r="G181" s="571"/>
      <c r="H181" s="571"/>
      <c r="I181" s="571"/>
      <c r="J181" s="572"/>
      <c r="K181" s="119"/>
    </row>
    <row r="182" spans="1:11" ht="39.75" customHeight="1">
      <c r="A182" s="320" t="s">
        <v>165</v>
      </c>
      <c r="B182" s="561" t="s">
        <v>34</v>
      </c>
      <c r="C182" s="561"/>
      <c r="D182" s="562">
        <f>'T.0. Ulazni podaci'!J18</f>
        <v>0</v>
      </c>
      <c r="E182" s="562"/>
      <c r="F182" s="562"/>
      <c r="G182" s="562"/>
      <c r="H182" s="562"/>
      <c r="I182" s="562"/>
      <c r="J182" s="563"/>
      <c r="K182" s="118"/>
    </row>
    <row r="183" spans="1:11" ht="39.75" customHeight="1">
      <c r="A183" s="320" t="s">
        <v>166</v>
      </c>
      <c r="B183" s="561" t="s">
        <v>88</v>
      </c>
      <c r="C183" s="561"/>
      <c r="D183" s="564"/>
      <c r="E183" s="564"/>
      <c r="F183" s="564"/>
      <c r="G183" s="564"/>
      <c r="H183" s="564"/>
      <c r="I183" s="564"/>
      <c r="J183" s="565"/>
      <c r="K183" s="118"/>
    </row>
    <row r="184" spans="1:11" ht="39.75" customHeight="1">
      <c r="A184" s="320" t="s">
        <v>167</v>
      </c>
      <c r="B184" s="561" t="s">
        <v>35</v>
      </c>
      <c r="C184" s="561"/>
      <c r="D184" s="566"/>
      <c r="E184" s="566"/>
      <c r="F184" s="566"/>
      <c r="G184" s="566"/>
      <c r="H184" s="566"/>
      <c r="I184" s="566"/>
      <c r="J184" s="567"/>
      <c r="K184" s="120"/>
    </row>
    <row r="185" spans="1:11" ht="39.75" customHeight="1">
      <c r="A185" s="320" t="s">
        <v>168</v>
      </c>
      <c r="B185" s="549" t="s">
        <v>36</v>
      </c>
      <c r="C185" s="549"/>
      <c r="D185" s="550">
        <f>'T.0. Ulazni podaci'!J19</f>
        <v>0</v>
      </c>
      <c r="E185" s="550"/>
      <c r="F185" s="550"/>
      <c r="G185" s="550"/>
      <c r="H185" s="550"/>
      <c r="I185" s="550"/>
      <c r="J185" s="551"/>
      <c r="K185" s="120"/>
    </row>
    <row r="186" spans="1:11" ht="10.5" customHeight="1">
      <c r="A186" s="320"/>
      <c r="B186" s="552"/>
      <c r="C186" s="552"/>
      <c r="D186" s="553"/>
      <c r="E186" s="553"/>
      <c r="F186" s="553"/>
      <c r="G186" s="553"/>
      <c r="H186" s="553"/>
      <c r="I186" s="553"/>
      <c r="J186" s="554"/>
      <c r="K186" s="120"/>
    </row>
    <row r="187" spans="1:11" ht="15" customHeight="1">
      <c r="A187" s="320"/>
      <c r="B187" s="333" t="s">
        <v>37</v>
      </c>
      <c r="C187" s="334"/>
      <c r="D187" s="335"/>
      <c r="E187" s="335"/>
      <c r="F187" s="335"/>
      <c r="G187" s="335"/>
      <c r="H187" s="335"/>
      <c r="I187" s="335"/>
      <c r="J187" s="336"/>
      <c r="K187" s="332"/>
    </row>
    <row r="188" spans="1:11" ht="12.75" customHeight="1">
      <c r="A188" s="320"/>
      <c r="B188" s="337"/>
      <c r="C188" s="337"/>
      <c r="D188" s="555" t="s">
        <v>38</v>
      </c>
      <c r="E188" s="556"/>
      <c r="F188" s="338" t="s">
        <v>39</v>
      </c>
      <c r="G188" s="542" t="s">
        <v>40</v>
      </c>
      <c r="H188" s="559"/>
      <c r="I188" s="559"/>
      <c r="J188" s="560"/>
      <c r="K188" s="339"/>
    </row>
    <row r="189" spans="1:11" ht="12.75" customHeight="1">
      <c r="A189" s="320"/>
      <c r="B189" s="340"/>
      <c r="C189" s="340"/>
      <c r="D189" s="557"/>
      <c r="E189" s="558"/>
      <c r="F189" s="341" t="s">
        <v>212</v>
      </c>
      <c r="G189" s="342" t="s">
        <v>213</v>
      </c>
      <c r="H189" s="343" t="s">
        <v>231</v>
      </c>
      <c r="I189" s="344" t="s">
        <v>233</v>
      </c>
      <c r="J189" s="345" t="s">
        <v>252</v>
      </c>
      <c r="K189" s="346"/>
    </row>
    <row r="190" spans="1:11" ht="39.75" customHeight="1">
      <c r="A190" s="320">
        <v>410</v>
      </c>
      <c r="B190" s="544" t="s">
        <v>91</v>
      </c>
      <c r="C190" s="545"/>
      <c r="D190" s="532">
        <f>'T.0. Ulazni podaci'!J20</f>
        <v>0</v>
      </c>
      <c r="E190" s="533"/>
      <c r="F190" s="425"/>
      <c r="G190" s="426"/>
      <c r="H190" s="425"/>
      <c r="I190" s="426"/>
      <c r="J190" s="427"/>
      <c r="K190" s="124"/>
    </row>
    <row r="191" spans="1:11" ht="39.75" customHeight="1">
      <c r="A191" s="320">
        <v>411</v>
      </c>
      <c r="B191" s="546"/>
      <c r="C191" s="546"/>
      <c r="D191" s="532">
        <f>'T.0. Ulazni podaci'!J21</f>
        <v>0</v>
      </c>
      <c r="E191" s="533"/>
      <c r="F191" s="425"/>
      <c r="G191" s="426"/>
      <c r="H191" s="425"/>
      <c r="I191" s="426"/>
      <c r="J191" s="427"/>
      <c r="K191" s="124"/>
    </row>
    <row r="192" spans="1:11" ht="39.75" customHeight="1">
      <c r="A192" s="320">
        <v>412</v>
      </c>
      <c r="B192" s="529" t="s">
        <v>189</v>
      </c>
      <c r="C192" s="547"/>
      <c r="D192" s="532">
        <f>'T.0. Ulazni podaci'!J22</f>
        <v>0</v>
      </c>
      <c r="E192" s="533"/>
      <c r="F192" s="425"/>
      <c r="G192" s="426"/>
      <c r="H192" s="425"/>
      <c r="I192" s="426"/>
      <c r="J192" s="427"/>
      <c r="K192" s="125"/>
    </row>
    <row r="193" spans="1:11" ht="39.75" customHeight="1">
      <c r="A193" s="320">
        <v>413</v>
      </c>
      <c r="B193" s="548"/>
      <c r="C193" s="548"/>
      <c r="D193" s="532">
        <f>'T.0. Ulazni podaci'!J23</f>
        <v>0</v>
      </c>
      <c r="E193" s="533"/>
      <c r="F193" s="428"/>
      <c r="G193" s="429"/>
      <c r="H193" s="428"/>
      <c r="I193" s="429"/>
      <c r="J193" s="430"/>
      <c r="K193" s="125"/>
    </row>
    <row r="194" spans="1:11" ht="39.75" customHeight="1">
      <c r="A194" s="320">
        <v>414</v>
      </c>
      <c r="B194" s="529" t="s">
        <v>190</v>
      </c>
      <c r="C194" s="530"/>
      <c r="D194" s="532">
        <f>'T.0. Ulazni podaci'!J24</f>
        <v>0</v>
      </c>
      <c r="E194" s="533"/>
      <c r="F194" s="431"/>
      <c r="G194" s="431"/>
      <c r="H194" s="431"/>
      <c r="I194" s="431"/>
      <c r="J194" s="432"/>
      <c r="K194" s="126"/>
    </row>
    <row r="195" spans="1:11" ht="39.75" customHeight="1">
      <c r="A195" s="320">
        <v>415</v>
      </c>
      <c r="B195" s="531"/>
      <c r="C195" s="531"/>
      <c r="D195" s="532">
        <f>'T.0. Ulazni podaci'!J25</f>
        <v>0</v>
      </c>
      <c r="E195" s="533"/>
      <c r="F195" s="433"/>
      <c r="G195" s="433"/>
      <c r="H195" s="433"/>
      <c r="I195" s="433"/>
      <c r="J195" s="434"/>
      <c r="K195" s="127"/>
    </row>
    <row r="196" spans="1:11" s="204" customFormat="1" ht="10.5" customHeight="1" thickBot="1">
      <c r="A196" s="320"/>
      <c r="B196" s="347"/>
      <c r="C196" s="347"/>
      <c r="D196" s="347"/>
      <c r="E196" s="347"/>
      <c r="F196" s="347"/>
      <c r="G196" s="348"/>
      <c r="H196" s="348"/>
      <c r="I196" s="348"/>
      <c r="J196" s="349"/>
      <c r="K196" s="348"/>
    </row>
    <row r="197" spans="1:11" ht="15" customHeight="1">
      <c r="A197" s="320"/>
      <c r="B197" s="328" t="s">
        <v>41</v>
      </c>
      <c r="C197" s="329"/>
      <c r="D197" s="330"/>
      <c r="E197" s="330"/>
      <c r="F197" s="330"/>
      <c r="G197" s="330"/>
      <c r="H197" s="330"/>
      <c r="I197" s="330"/>
      <c r="J197" s="330"/>
      <c r="K197" s="350"/>
    </row>
    <row r="198" spans="1:11" ht="12.75" customHeight="1">
      <c r="A198" s="320"/>
      <c r="B198" s="534"/>
      <c r="C198" s="536"/>
      <c r="D198" s="537"/>
      <c r="E198" s="538"/>
      <c r="F198" s="351" t="s">
        <v>85</v>
      </c>
      <c r="G198" s="351" t="s">
        <v>94</v>
      </c>
      <c r="H198" s="542" t="s">
        <v>95</v>
      </c>
      <c r="I198" s="543"/>
      <c r="J198" s="543"/>
      <c r="K198" s="527" t="s">
        <v>253</v>
      </c>
    </row>
    <row r="199" spans="1:11" ht="33.75" customHeight="1">
      <c r="A199" s="320"/>
      <c r="B199" s="535"/>
      <c r="C199" s="539"/>
      <c r="D199" s="540"/>
      <c r="E199" s="541"/>
      <c r="F199" s="341" t="s">
        <v>212</v>
      </c>
      <c r="G199" s="342" t="s">
        <v>213</v>
      </c>
      <c r="H199" s="343" t="s">
        <v>231</v>
      </c>
      <c r="I199" s="344" t="s">
        <v>233</v>
      </c>
      <c r="J199" s="345" t="s">
        <v>252</v>
      </c>
      <c r="K199" s="528"/>
    </row>
    <row r="200" spans="1:11" ht="25.5" customHeight="1">
      <c r="A200" s="320">
        <v>420</v>
      </c>
      <c r="B200" s="525" t="s">
        <v>238</v>
      </c>
      <c r="C200" s="525"/>
      <c r="D200" s="525"/>
      <c r="E200" s="526"/>
      <c r="F200" s="273">
        <f>SUM(F201:F208)</f>
        <v>0</v>
      </c>
      <c r="G200" s="273">
        <f>SUM(G201:G208)</f>
        <v>0</v>
      </c>
      <c r="H200" s="273">
        <f>SUM(H201:H208)</f>
        <v>0</v>
      </c>
      <c r="I200" s="273">
        <f>SUM(I201:I208)</f>
        <v>0</v>
      </c>
      <c r="J200" s="275">
        <f>SUM(J201:J208)</f>
        <v>0</v>
      </c>
      <c r="K200" s="352"/>
    </row>
    <row r="201" spans="1:11" ht="30" customHeight="1">
      <c r="A201" s="320">
        <v>421</v>
      </c>
      <c r="B201" s="227">
        <v>611000</v>
      </c>
      <c r="C201" s="519" t="s">
        <v>79</v>
      </c>
      <c r="D201" s="520"/>
      <c r="E201" s="521"/>
      <c r="F201" s="435"/>
      <c r="G201" s="435"/>
      <c r="H201" s="436"/>
      <c r="I201" s="437"/>
      <c r="J201" s="436"/>
      <c r="K201" s="133" t="s">
        <v>254</v>
      </c>
    </row>
    <row r="202" spans="1:11" ht="30" customHeight="1">
      <c r="A202" s="320">
        <v>422</v>
      </c>
      <c r="B202" s="228">
        <v>612000</v>
      </c>
      <c r="C202" s="519" t="s">
        <v>207</v>
      </c>
      <c r="D202" s="520"/>
      <c r="E202" s="521"/>
      <c r="F202" s="438"/>
      <c r="G202" s="438"/>
      <c r="H202" s="439"/>
      <c r="I202" s="440"/>
      <c r="J202" s="439"/>
      <c r="K202" s="133" t="s">
        <v>255</v>
      </c>
    </row>
    <row r="203" spans="1:11" ht="30" customHeight="1">
      <c r="A203" s="320">
        <v>423</v>
      </c>
      <c r="B203" s="228">
        <v>613000</v>
      </c>
      <c r="C203" s="519" t="s">
        <v>42</v>
      </c>
      <c r="D203" s="520"/>
      <c r="E203" s="521"/>
      <c r="F203" s="438"/>
      <c r="G203" s="438"/>
      <c r="H203" s="439"/>
      <c r="I203" s="440"/>
      <c r="J203" s="439"/>
      <c r="K203" s="133" t="s">
        <v>256</v>
      </c>
    </row>
    <row r="204" spans="1:11" ht="30" customHeight="1">
      <c r="A204" s="320">
        <v>424</v>
      </c>
      <c r="B204" s="228">
        <v>614000</v>
      </c>
      <c r="C204" s="519" t="s">
        <v>80</v>
      </c>
      <c r="D204" s="520"/>
      <c r="E204" s="521"/>
      <c r="F204" s="438"/>
      <c r="G204" s="438"/>
      <c r="H204" s="439"/>
      <c r="I204" s="440"/>
      <c r="J204" s="439"/>
      <c r="K204" s="133" t="s">
        <v>257</v>
      </c>
    </row>
    <row r="205" spans="1:11" ht="30" customHeight="1">
      <c r="A205" s="320">
        <v>425</v>
      </c>
      <c r="B205" s="228">
        <v>615000</v>
      </c>
      <c r="C205" s="519" t="s">
        <v>214</v>
      </c>
      <c r="D205" s="520"/>
      <c r="E205" s="521"/>
      <c r="F205" s="438"/>
      <c r="G205" s="438"/>
      <c r="H205" s="439"/>
      <c r="I205" s="440"/>
      <c r="J205" s="439"/>
      <c r="K205" s="133" t="s">
        <v>257</v>
      </c>
    </row>
    <row r="206" spans="1:11" ht="30" customHeight="1">
      <c r="A206" s="320">
        <v>426</v>
      </c>
      <c r="B206" s="228">
        <v>616000</v>
      </c>
      <c r="C206" s="519" t="s">
        <v>215</v>
      </c>
      <c r="D206" s="520"/>
      <c r="E206" s="521"/>
      <c r="F206" s="438"/>
      <c r="G206" s="438"/>
      <c r="H206" s="439"/>
      <c r="I206" s="440"/>
      <c r="J206" s="439"/>
      <c r="K206" s="133" t="s">
        <v>257</v>
      </c>
    </row>
    <row r="207" spans="1:11" ht="30" customHeight="1">
      <c r="A207" s="320">
        <v>427</v>
      </c>
      <c r="B207" s="228">
        <v>821000</v>
      </c>
      <c r="C207" s="519" t="s">
        <v>81</v>
      </c>
      <c r="D207" s="520"/>
      <c r="E207" s="521"/>
      <c r="F207" s="438"/>
      <c r="G207" s="438"/>
      <c r="H207" s="439"/>
      <c r="I207" s="440"/>
      <c r="J207" s="439"/>
      <c r="K207" s="424" t="s">
        <v>258</v>
      </c>
    </row>
    <row r="208" spans="1:11" ht="30" customHeight="1" thickBot="1">
      <c r="A208" s="422">
        <v>428</v>
      </c>
      <c r="B208" s="423">
        <v>823000</v>
      </c>
      <c r="C208" s="522" t="s">
        <v>216</v>
      </c>
      <c r="D208" s="523"/>
      <c r="E208" s="524"/>
      <c r="F208" s="441"/>
      <c r="G208" s="441"/>
      <c r="H208" s="442"/>
      <c r="I208" s="443"/>
      <c r="J208" s="442"/>
      <c r="K208" s="134" t="s">
        <v>258</v>
      </c>
    </row>
    <row r="209" spans="1:11" s="199" customFormat="1" ht="6.75" customHeight="1">
      <c r="A209" s="320"/>
      <c r="B209" s="355"/>
      <c r="C209" s="356"/>
      <c r="D209" s="356"/>
      <c r="E209" s="357"/>
      <c r="F209" s="357"/>
      <c r="G209" s="357"/>
      <c r="H209" s="357"/>
      <c r="I209" s="357"/>
      <c r="J209" s="358"/>
      <c r="K209" s="128"/>
    </row>
    <row r="210" spans="1:11" ht="26.25" customHeight="1">
      <c r="A210" s="320">
        <v>430</v>
      </c>
      <c r="B210" s="525" t="s">
        <v>236</v>
      </c>
      <c r="C210" s="525"/>
      <c r="D210" s="525"/>
      <c r="E210" s="526"/>
      <c r="F210" s="273">
        <f>SUM(F211:F218)</f>
        <v>0</v>
      </c>
      <c r="G210" s="273">
        <f>SUM(G211:G218)</f>
        <v>0</v>
      </c>
      <c r="H210" s="273">
        <f>SUM(H211:H218)</f>
        <v>0</v>
      </c>
      <c r="I210" s="274">
        <f>SUM(I211:I218)</f>
        <v>0</v>
      </c>
      <c r="J210" s="282">
        <f>SUM(J211:J218)</f>
        <v>0</v>
      </c>
      <c r="K210" s="359"/>
    </row>
    <row r="211" spans="1:11" ht="15" customHeight="1">
      <c r="A211" s="320">
        <v>431</v>
      </c>
      <c r="B211" s="353">
        <v>611000</v>
      </c>
      <c r="C211" s="514" t="s">
        <v>79</v>
      </c>
      <c r="D211" s="515"/>
      <c r="E211" s="516"/>
      <c r="F211" s="276"/>
      <c r="G211" s="276"/>
      <c r="H211" s="277"/>
      <c r="I211" s="278"/>
      <c r="J211" s="283"/>
      <c r="K211" s="128"/>
    </row>
    <row r="212" spans="1:11" ht="15" customHeight="1">
      <c r="A212" s="320">
        <v>432</v>
      </c>
      <c r="B212" s="354">
        <v>612000</v>
      </c>
      <c r="C212" s="514" t="s">
        <v>100</v>
      </c>
      <c r="D212" s="515"/>
      <c r="E212" s="516"/>
      <c r="F212" s="279"/>
      <c r="G212" s="279"/>
      <c r="H212" s="280"/>
      <c r="I212" s="281"/>
      <c r="J212" s="284"/>
      <c r="K212" s="128"/>
    </row>
    <row r="213" spans="1:11" ht="15" customHeight="1">
      <c r="A213" s="320">
        <v>433</v>
      </c>
      <c r="B213" s="354">
        <v>613000</v>
      </c>
      <c r="C213" s="514" t="s">
        <v>42</v>
      </c>
      <c r="D213" s="515"/>
      <c r="E213" s="516"/>
      <c r="F213" s="279"/>
      <c r="G213" s="279"/>
      <c r="H213" s="280"/>
      <c r="I213" s="281"/>
      <c r="J213" s="284"/>
      <c r="K213" s="128"/>
    </row>
    <row r="214" spans="1:11" ht="15" customHeight="1">
      <c r="A214" s="320">
        <v>434</v>
      </c>
      <c r="B214" s="354">
        <v>614000</v>
      </c>
      <c r="C214" s="514" t="s">
        <v>80</v>
      </c>
      <c r="D214" s="515"/>
      <c r="E214" s="516"/>
      <c r="F214" s="279"/>
      <c r="G214" s="279"/>
      <c r="H214" s="280"/>
      <c r="I214" s="281"/>
      <c r="J214" s="284"/>
      <c r="K214" s="128"/>
    </row>
    <row r="215" spans="1:11" ht="15" customHeight="1">
      <c r="A215" s="320">
        <v>435</v>
      </c>
      <c r="B215" s="354">
        <v>615000</v>
      </c>
      <c r="C215" s="514" t="s">
        <v>214</v>
      </c>
      <c r="D215" s="515"/>
      <c r="E215" s="516"/>
      <c r="F215" s="279"/>
      <c r="G215" s="279"/>
      <c r="H215" s="280"/>
      <c r="I215" s="281"/>
      <c r="J215" s="284"/>
      <c r="K215" s="128"/>
    </row>
    <row r="216" spans="1:11" ht="15" customHeight="1">
      <c r="A216" s="320">
        <v>436</v>
      </c>
      <c r="B216" s="354">
        <v>616000</v>
      </c>
      <c r="C216" s="514" t="s">
        <v>215</v>
      </c>
      <c r="D216" s="515"/>
      <c r="E216" s="516"/>
      <c r="F216" s="279"/>
      <c r="G216" s="279"/>
      <c r="H216" s="280"/>
      <c r="I216" s="281"/>
      <c r="J216" s="284"/>
      <c r="K216" s="128"/>
    </row>
    <row r="217" spans="1:11" ht="15" customHeight="1">
      <c r="A217" s="320">
        <v>437</v>
      </c>
      <c r="B217" s="354">
        <v>821000</v>
      </c>
      <c r="C217" s="514" t="s">
        <v>81</v>
      </c>
      <c r="D217" s="515"/>
      <c r="E217" s="516"/>
      <c r="F217" s="279"/>
      <c r="G217" s="279"/>
      <c r="H217" s="280"/>
      <c r="I217" s="281"/>
      <c r="J217" s="284"/>
      <c r="K217" s="128"/>
    </row>
    <row r="218" spans="1:11" ht="15" customHeight="1">
      <c r="A218" s="320">
        <v>438</v>
      </c>
      <c r="B218" s="354">
        <v>823000</v>
      </c>
      <c r="C218" s="514" t="s">
        <v>216</v>
      </c>
      <c r="D218" s="515"/>
      <c r="E218" s="516"/>
      <c r="F218" s="279"/>
      <c r="G218" s="279"/>
      <c r="H218" s="280"/>
      <c r="I218" s="281"/>
      <c r="J218" s="284"/>
      <c r="K218" s="128"/>
    </row>
    <row r="219" spans="1:11" ht="6.75" customHeight="1">
      <c r="A219" s="320"/>
      <c r="B219" s="360"/>
      <c r="C219" s="361"/>
      <c r="D219" s="361"/>
      <c r="E219" s="362"/>
      <c r="F219" s="363"/>
      <c r="G219" s="363"/>
      <c r="H219" s="363"/>
      <c r="I219" s="363"/>
      <c r="J219" s="364"/>
      <c r="K219" s="128"/>
    </row>
    <row r="220" spans="1:11" ht="22.5" customHeight="1">
      <c r="A220" s="320">
        <v>440</v>
      </c>
      <c r="B220" s="517" t="s">
        <v>237</v>
      </c>
      <c r="C220" s="517"/>
      <c r="D220" s="517"/>
      <c r="E220" s="518"/>
      <c r="F220" s="273">
        <f>SUM(F221:F228)</f>
        <v>0</v>
      </c>
      <c r="G220" s="273">
        <f>SUM(G221:G228)</f>
        <v>0</v>
      </c>
      <c r="H220" s="273">
        <f>SUM(H221:H228)</f>
        <v>0</v>
      </c>
      <c r="I220" s="273">
        <f>SUM(I221:I228)</f>
        <v>0</v>
      </c>
      <c r="J220" s="273">
        <f>SUM(J221:J228)</f>
        <v>0</v>
      </c>
      <c r="K220" s="359"/>
    </row>
    <row r="221" spans="1:11" ht="15" customHeight="1">
      <c r="A221" s="320">
        <v>441</v>
      </c>
      <c r="B221" s="353">
        <v>611000</v>
      </c>
      <c r="C221" s="514" t="s">
        <v>79</v>
      </c>
      <c r="D221" s="515"/>
      <c r="E221" s="516"/>
      <c r="F221" s="276"/>
      <c r="G221" s="276"/>
      <c r="H221" s="277"/>
      <c r="I221" s="278"/>
      <c r="J221" s="283"/>
      <c r="K221" s="128"/>
    </row>
    <row r="222" spans="1:11" ht="15" customHeight="1">
      <c r="A222" s="320">
        <v>442</v>
      </c>
      <c r="B222" s="354">
        <v>612000</v>
      </c>
      <c r="C222" s="514" t="s">
        <v>100</v>
      </c>
      <c r="D222" s="515"/>
      <c r="E222" s="516"/>
      <c r="F222" s="279"/>
      <c r="G222" s="279"/>
      <c r="H222" s="280"/>
      <c r="I222" s="281"/>
      <c r="J222" s="284"/>
      <c r="K222" s="128"/>
    </row>
    <row r="223" spans="1:11" ht="15" customHeight="1">
      <c r="A223" s="320">
        <v>443</v>
      </c>
      <c r="B223" s="354">
        <v>613000</v>
      </c>
      <c r="C223" s="514" t="s">
        <v>42</v>
      </c>
      <c r="D223" s="515"/>
      <c r="E223" s="516"/>
      <c r="F223" s="279"/>
      <c r="G223" s="279"/>
      <c r="H223" s="280"/>
      <c r="I223" s="281"/>
      <c r="J223" s="284"/>
      <c r="K223" s="128"/>
    </row>
    <row r="224" spans="1:11" ht="15" customHeight="1">
      <c r="A224" s="320">
        <v>444</v>
      </c>
      <c r="B224" s="354">
        <v>614000</v>
      </c>
      <c r="C224" s="514" t="s">
        <v>80</v>
      </c>
      <c r="D224" s="515"/>
      <c r="E224" s="516"/>
      <c r="F224" s="279"/>
      <c r="G224" s="279"/>
      <c r="H224" s="280"/>
      <c r="I224" s="281"/>
      <c r="J224" s="284"/>
      <c r="K224" s="128"/>
    </row>
    <row r="225" spans="1:11" ht="15" customHeight="1">
      <c r="A225" s="320">
        <v>445</v>
      </c>
      <c r="B225" s="354">
        <v>615000</v>
      </c>
      <c r="C225" s="514" t="s">
        <v>214</v>
      </c>
      <c r="D225" s="515"/>
      <c r="E225" s="516"/>
      <c r="F225" s="279"/>
      <c r="G225" s="279"/>
      <c r="H225" s="280"/>
      <c r="I225" s="281"/>
      <c r="J225" s="284"/>
      <c r="K225" s="128"/>
    </row>
    <row r="226" spans="1:11" ht="15" customHeight="1">
      <c r="A226" s="320">
        <v>446</v>
      </c>
      <c r="B226" s="354">
        <v>616000</v>
      </c>
      <c r="C226" s="514" t="s">
        <v>215</v>
      </c>
      <c r="D226" s="515"/>
      <c r="E226" s="516"/>
      <c r="F226" s="279"/>
      <c r="G226" s="279"/>
      <c r="H226" s="280"/>
      <c r="I226" s="281"/>
      <c r="J226" s="284"/>
      <c r="K226" s="128"/>
    </row>
    <row r="227" spans="1:11" ht="15" customHeight="1">
      <c r="A227" s="320">
        <v>447</v>
      </c>
      <c r="B227" s="354">
        <v>821000</v>
      </c>
      <c r="C227" s="514" t="s">
        <v>81</v>
      </c>
      <c r="D227" s="515"/>
      <c r="E227" s="516"/>
      <c r="F227" s="279"/>
      <c r="G227" s="279"/>
      <c r="H227" s="280"/>
      <c r="I227" s="281"/>
      <c r="J227" s="284"/>
      <c r="K227" s="128"/>
    </row>
    <row r="228" spans="1:11" ht="15" customHeight="1">
      <c r="A228" s="320">
        <v>448</v>
      </c>
      <c r="B228" s="354">
        <v>823000</v>
      </c>
      <c r="C228" s="514" t="s">
        <v>216</v>
      </c>
      <c r="D228" s="515"/>
      <c r="E228" s="516"/>
      <c r="F228" s="279"/>
      <c r="G228" s="279"/>
      <c r="H228" s="280"/>
      <c r="I228" s="281"/>
      <c r="J228" s="284"/>
      <c r="K228" s="128"/>
    </row>
    <row r="229" spans="1:11" s="199" customFormat="1" ht="6.75" customHeight="1">
      <c r="A229" s="320"/>
      <c r="B229" s="231"/>
      <c r="C229" s="31"/>
      <c r="D229" s="31"/>
      <c r="E229" s="59"/>
      <c r="F229" s="363"/>
      <c r="G229" s="363"/>
      <c r="H229" s="363"/>
      <c r="I229" s="363"/>
      <c r="J229" s="364"/>
      <c r="K229" s="128"/>
    </row>
    <row r="230" spans="1:11" ht="15" customHeight="1">
      <c r="A230" s="320">
        <v>449</v>
      </c>
      <c r="B230" s="232"/>
      <c r="C230" s="519" t="s">
        <v>43</v>
      </c>
      <c r="D230" s="520"/>
      <c r="E230" s="521"/>
      <c r="F230" s="274">
        <f>SUM(F200,F210,F220)</f>
        <v>0</v>
      </c>
      <c r="G230" s="274">
        <f>SUM(G200,G210,G220)</f>
        <v>0</v>
      </c>
      <c r="H230" s="274">
        <f>SUM(H200,H210,H220)</f>
        <v>0</v>
      </c>
      <c r="I230" s="274">
        <f>SUM(I200,I210,I220)</f>
        <v>0</v>
      </c>
      <c r="J230" s="285">
        <f>SUM(J200,J210,J220)</f>
        <v>0</v>
      </c>
      <c r="K230" s="359"/>
    </row>
    <row r="231" spans="1:11" ht="15" customHeight="1" thickBot="1">
      <c r="A231" s="321">
        <v>499</v>
      </c>
      <c r="B231" s="233"/>
      <c r="C231" s="568" t="s">
        <v>89</v>
      </c>
      <c r="D231" s="569"/>
      <c r="E231" s="570"/>
      <c r="F231" s="286"/>
      <c r="G231" s="287"/>
      <c r="H231" s="286"/>
      <c r="I231" s="286"/>
      <c r="J231" s="288"/>
      <c r="K231" s="129"/>
    </row>
    <row r="233" spans="1:2" ht="12.75">
      <c r="A233" s="200"/>
      <c r="B233" s="200" t="s">
        <v>225</v>
      </c>
    </row>
    <row r="234" ht="10.5" customHeight="1">
      <c r="A234" s="200"/>
    </row>
    <row r="235" ht="5.25" customHeight="1">
      <c r="A235" s="200"/>
    </row>
    <row r="236" spans="2:11" s="200" customFormat="1" ht="12.75">
      <c r="B236" s="200" t="s">
        <v>32</v>
      </c>
      <c r="D236" s="573">
        <f>+Naslovna!$E$17</f>
        <v>0</v>
      </c>
      <c r="E236" s="574"/>
      <c r="F236" s="574"/>
      <c r="G236" s="574"/>
      <c r="H236" s="574"/>
      <c r="I236" s="574"/>
      <c r="J236" s="574"/>
      <c r="K236" s="575"/>
    </row>
    <row r="237" spans="1:11" ht="9" customHeight="1" thickBot="1">
      <c r="A237" s="200"/>
      <c r="B237" s="200"/>
      <c r="C237" s="200"/>
      <c r="D237" s="200"/>
      <c r="E237" s="200"/>
      <c r="F237" s="200"/>
      <c r="G237" s="326"/>
      <c r="H237" s="326"/>
      <c r="I237" s="326"/>
      <c r="J237" s="326"/>
      <c r="K237" s="326"/>
    </row>
    <row r="238" spans="1:11" ht="15" customHeight="1">
      <c r="A238" s="327"/>
      <c r="B238" s="328" t="s">
        <v>82</v>
      </c>
      <c r="C238" s="329"/>
      <c r="D238" s="330"/>
      <c r="E238" s="330"/>
      <c r="F238" s="330"/>
      <c r="G238" s="330"/>
      <c r="H238" s="330"/>
      <c r="I238" s="330"/>
      <c r="J238" s="331"/>
      <c r="K238" s="332"/>
    </row>
    <row r="239" spans="1:11" ht="39.75" customHeight="1">
      <c r="A239" s="320" t="s">
        <v>169</v>
      </c>
      <c r="B239" s="561" t="s">
        <v>33</v>
      </c>
      <c r="C239" s="561"/>
      <c r="D239" s="571">
        <f>'T.0. Ulazni podaci'!L17</f>
        <v>0</v>
      </c>
      <c r="E239" s="571"/>
      <c r="F239" s="571"/>
      <c r="G239" s="571"/>
      <c r="H239" s="571"/>
      <c r="I239" s="571"/>
      <c r="J239" s="572"/>
      <c r="K239" s="119"/>
    </row>
    <row r="240" spans="1:11" ht="39.75" customHeight="1">
      <c r="A240" s="320" t="s">
        <v>170</v>
      </c>
      <c r="B240" s="561" t="s">
        <v>34</v>
      </c>
      <c r="C240" s="561"/>
      <c r="D240" s="562">
        <f>'T.0. Ulazni podaci'!L18</f>
        <v>0</v>
      </c>
      <c r="E240" s="562"/>
      <c r="F240" s="562"/>
      <c r="G240" s="562"/>
      <c r="H240" s="562"/>
      <c r="I240" s="562"/>
      <c r="J240" s="563"/>
      <c r="K240" s="118"/>
    </row>
    <row r="241" spans="1:11" ht="39.75" customHeight="1">
      <c r="A241" s="320" t="s">
        <v>171</v>
      </c>
      <c r="B241" s="561" t="s">
        <v>88</v>
      </c>
      <c r="C241" s="561"/>
      <c r="D241" s="564"/>
      <c r="E241" s="564"/>
      <c r="F241" s="564"/>
      <c r="G241" s="564"/>
      <c r="H241" s="564"/>
      <c r="I241" s="564"/>
      <c r="J241" s="565"/>
      <c r="K241" s="118"/>
    </row>
    <row r="242" spans="1:11" ht="39.75" customHeight="1">
      <c r="A242" s="320" t="s">
        <v>172</v>
      </c>
      <c r="B242" s="561" t="s">
        <v>35</v>
      </c>
      <c r="C242" s="561"/>
      <c r="D242" s="566"/>
      <c r="E242" s="566"/>
      <c r="F242" s="566"/>
      <c r="G242" s="566"/>
      <c r="H242" s="566"/>
      <c r="I242" s="566"/>
      <c r="J242" s="567"/>
      <c r="K242" s="120"/>
    </row>
    <row r="243" spans="1:11" ht="39.75" customHeight="1">
      <c r="A243" s="320" t="s">
        <v>173</v>
      </c>
      <c r="B243" s="549" t="s">
        <v>36</v>
      </c>
      <c r="C243" s="549"/>
      <c r="D243" s="550">
        <f>'T.0. Ulazni podaci'!L19</f>
        <v>0</v>
      </c>
      <c r="E243" s="550"/>
      <c r="F243" s="550"/>
      <c r="G243" s="550"/>
      <c r="H243" s="550"/>
      <c r="I243" s="550"/>
      <c r="J243" s="551"/>
      <c r="K243" s="120"/>
    </row>
    <row r="244" spans="1:11" ht="10.5" customHeight="1">
      <c r="A244" s="320"/>
      <c r="B244" s="552"/>
      <c r="C244" s="552"/>
      <c r="D244" s="553"/>
      <c r="E244" s="553"/>
      <c r="F244" s="553"/>
      <c r="G244" s="553"/>
      <c r="H244" s="553"/>
      <c r="I244" s="553"/>
      <c r="J244" s="554"/>
      <c r="K244" s="120"/>
    </row>
    <row r="245" spans="1:11" ht="15" customHeight="1">
      <c r="A245" s="320"/>
      <c r="B245" s="333" t="s">
        <v>37</v>
      </c>
      <c r="C245" s="334"/>
      <c r="D245" s="335"/>
      <c r="E245" s="335"/>
      <c r="F245" s="335"/>
      <c r="G245" s="335"/>
      <c r="H245" s="335"/>
      <c r="I245" s="335"/>
      <c r="J245" s="336"/>
      <c r="K245" s="332"/>
    </row>
    <row r="246" spans="1:11" ht="12.75" customHeight="1">
      <c r="A246" s="320"/>
      <c r="B246" s="337"/>
      <c r="C246" s="337"/>
      <c r="D246" s="555" t="s">
        <v>38</v>
      </c>
      <c r="E246" s="556"/>
      <c r="F246" s="338" t="s">
        <v>39</v>
      </c>
      <c r="G246" s="542" t="s">
        <v>40</v>
      </c>
      <c r="H246" s="559"/>
      <c r="I246" s="559"/>
      <c r="J246" s="560"/>
      <c r="K246" s="339"/>
    </row>
    <row r="247" spans="1:11" ht="12.75" customHeight="1">
      <c r="A247" s="320"/>
      <c r="B247" s="340"/>
      <c r="C247" s="340"/>
      <c r="D247" s="557"/>
      <c r="E247" s="558"/>
      <c r="F247" s="341" t="s">
        <v>212</v>
      </c>
      <c r="G247" s="342" t="s">
        <v>213</v>
      </c>
      <c r="H247" s="343" t="s">
        <v>231</v>
      </c>
      <c r="I247" s="344" t="s">
        <v>233</v>
      </c>
      <c r="J247" s="345" t="s">
        <v>252</v>
      </c>
      <c r="K247" s="346"/>
    </row>
    <row r="248" spans="1:11" ht="39.75" customHeight="1">
      <c r="A248" s="320">
        <v>510</v>
      </c>
      <c r="B248" s="544" t="s">
        <v>91</v>
      </c>
      <c r="C248" s="545"/>
      <c r="D248" s="532">
        <f>'T.0. Ulazni podaci'!L20</f>
        <v>0</v>
      </c>
      <c r="E248" s="533"/>
      <c r="F248" s="425"/>
      <c r="G248" s="426"/>
      <c r="H248" s="425"/>
      <c r="I248" s="426"/>
      <c r="J248" s="427"/>
      <c r="K248" s="124"/>
    </row>
    <row r="249" spans="1:11" ht="39.75" customHeight="1">
      <c r="A249" s="320">
        <v>511</v>
      </c>
      <c r="B249" s="546"/>
      <c r="C249" s="546"/>
      <c r="D249" s="532">
        <f>'T.0. Ulazni podaci'!L21</f>
        <v>0</v>
      </c>
      <c r="E249" s="533"/>
      <c r="F249" s="425"/>
      <c r="G249" s="426"/>
      <c r="H249" s="425"/>
      <c r="I249" s="426"/>
      <c r="J249" s="427"/>
      <c r="K249" s="124"/>
    </row>
    <row r="250" spans="1:11" ht="39.75" customHeight="1">
      <c r="A250" s="320">
        <v>512</v>
      </c>
      <c r="B250" s="529" t="s">
        <v>189</v>
      </c>
      <c r="C250" s="547"/>
      <c r="D250" s="532">
        <f>'T.0. Ulazni podaci'!L22</f>
        <v>0</v>
      </c>
      <c r="E250" s="533"/>
      <c r="F250" s="425"/>
      <c r="G250" s="426"/>
      <c r="H250" s="425"/>
      <c r="I250" s="426"/>
      <c r="J250" s="427"/>
      <c r="K250" s="125"/>
    </row>
    <row r="251" spans="1:11" ht="39.75" customHeight="1">
      <c r="A251" s="320">
        <v>513</v>
      </c>
      <c r="B251" s="548"/>
      <c r="C251" s="548"/>
      <c r="D251" s="532">
        <f>'T.0. Ulazni podaci'!L23</f>
        <v>0</v>
      </c>
      <c r="E251" s="533"/>
      <c r="F251" s="428"/>
      <c r="G251" s="429"/>
      <c r="H251" s="428"/>
      <c r="I251" s="429"/>
      <c r="J251" s="430"/>
      <c r="K251" s="125"/>
    </row>
    <row r="252" spans="1:11" ht="39.75" customHeight="1">
      <c r="A252" s="320">
        <v>514</v>
      </c>
      <c r="B252" s="529" t="s">
        <v>190</v>
      </c>
      <c r="C252" s="530"/>
      <c r="D252" s="532">
        <f>'T.0. Ulazni podaci'!L24</f>
        <v>0</v>
      </c>
      <c r="E252" s="533"/>
      <c r="F252" s="431"/>
      <c r="G252" s="431"/>
      <c r="H252" s="431"/>
      <c r="I252" s="431"/>
      <c r="J252" s="432"/>
      <c r="K252" s="126"/>
    </row>
    <row r="253" spans="1:11" ht="39.75" customHeight="1">
      <c r="A253" s="320">
        <v>515</v>
      </c>
      <c r="B253" s="531"/>
      <c r="C253" s="531"/>
      <c r="D253" s="532">
        <f>'T.0. Ulazni podaci'!L25</f>
        <v>0</v>
      </c>
      <c r="E253" s="533"/>
      <c r="F253" s="433"/>
      <c r="G253" s="433"/>
      <c r="H253" s="433"/>
      <c r="I253" s="433"/>
      <c r="J253" s="434"/>
      <c r="K253" s="127"/>
    </row>
    <row r="254" spans="1:11" s="204" customFormat="1" ht="10.5" customHeight="1" thickBot="1">
      <c r="A254" s="320"/>
      <c r="B254" s="347"/>
      <c r="C254" s="347"/>
      <c r="D254" s="347"/>
      <c r="E254" s="347"/>
      <c r="F254" s="347"/>
      <c r="G254" s="348"/>
      <c r="H254" s="348"/>
      <c r="I254" s="348"/>
      <c r="J254" s="349"/>
      <c r="K254" s="348"/>
    </row>
    <row r="255" spans="1:11" ht="15" customHeight="1">
      <c r="A255" s="320"/>
      <c r="B255" s="328" t="s">
        <v>41</v>
      </c>
      <c r="C255" s="329"/>
      <c r="D255" s="330"/>
      <c r="E255" s="330"/>
      <c r="F255" s="330"/>
      <c r="G255" s="330"/>
      <c r="H255" s="330"/>
      <c r="I255" s="330"/>
      <c r="J255" s="330"/>
      <c r="K255" s="350"/>
    </row>
    <row r="256" spans="1:11" ht="12.75" customHeight="1">
      <c r="A256" s="320"/>
      <c r="B256" s="534"/>
      <c r="C256" s="536"/>
      <c r="D256" s="537"/>
      <c r="E256" s="538"/>
      <c r="F256" s="351" t="s">
        <v>85</v>
      </c>
      <c r="G256" s="351" t="s">
        <v>94</v>
      </c>
      <c r="H256" s="542" t="s">
        <v>95</v>
      </c>
      <c r="I256" s="543"/>
      <c r="J256" s="543"/>
      <c r="K256" s="527" t="s">
        <v>253</v>
      </c>
    </row>
    <row r="257" spans="1:11" ht="33.75" customHeight="1">
      <c r="A257" s="320"/>
      <c r="B257" s="535"/>
      <c r="C257" s="539"/>
      <c r="D257" s="540"/>
      <c r="E257" s="541"/>
      <c r="F257" s="341" t="s">
        <v>212</v>
      </c>
      <c r="G257" s="342" t="s">
        <v>213</v>
      </c>
      <c r="H257" s="343" t="s">
        <v>231</v>
      </c>
      <c r="I257" s="344" t="s">
        <v>233</v>
      </c>
      <c r="J257" s="345" t="s">
        <v>252</v>
      </c>
      <c r="K257" s="528"/>
    </row>
    <row r="258" spans="1:11" ht="25.5" customHeight="1">
      <c r="A258" s="320">
        <v>520</v>
      </c>
      <c r="B258" s="525" t="s">
        <v>238</v>
      </c>
      <c r="C258" s="525"/>
      <c r="D258" s="525"/>
      <c r="E258" s="526"/>
      <c r="F258" s="273">
        <f>SUM(F259:F266)</f>
        <v>0</v>
      </c>
      <c r="G258" s="273">
        <f>SUM(G259:G266)</f>
        <v>0</v>
      </c>
      <c r="H258" s="273">
        <f>SUM(H259:H266)</f>
        <v>0</v>
      </c>
      <c r="I258" s="273">
        <f>SUM(I259:I266)</f>
        <v>0</v>
      </c>
      <c r="J258" s="275">
        <f>SUM(J259:J266)</f>
        <v>0</v>
      </c>
      <c r="K258" s="352"/>
    </row>
    <row r="259" spans="1:11" ht="30" customHeight="1">
      <c r="A259" s="320">
        <v>521</v>
      </c>
      <c r="B259" s="227">
        <v>611000</v>
      </c>
      <c r="C259" s="519" t="s">
        <v>79</v>
      </c>
      <c r="D259" s="520"/>
      <c r="E259" s="521"/>
      <c r="F259" s="435"/>
      <c r="G259" s="435"/>
      <c r="H259" s="436"/>
      <c r="I259" s="437"/>
      <c r="J259" s="436"/>
      <c r="K259" s="133" t="s">
        <v>254</v>
      </c>
    </row>
    <row r="260" spans="1:11" ht="30" customHeight="1">
      <c r="A260" s="320">
        <v>522</v>
      </c>
      <c r="B260" s="228">
        <v>612000</v>
      </c>
      <c r="C260" s="519" t="s">
        <v>207</v>
      </c>
      <c r="D260" s="520"/>
      <c r="E260" s="521"/>
      <c r="F260" s="438"/>
      <c r="G260" s="438"/>
      <c r="H260" s="439"/>
      <c r="I260" s="440"/>
      <c r="J260" s="439"/>
      <c r="K260" s="133" t="s">
        <v>255</v>
      </c>
    </row>
    <row r="261" spans="1:11" ht="30" customHeight="1">
      <c r="A261" s="320">
        <v>523</v>
      </c>
      <c r="B261" s="228">
        <v>613000</v>
      </c>
      <c r="C261" s="519" t="s">
        <v>42</v>
      </c>
      <c r="D261" s="520"/>
      <c r="E261" s="521"/>
      <c r="F261" s="438"/>
      <c r="G261" s="438"/>
      <c r="H261" s="439"/>
      <c r="I261" s="440"/>
      <c r="J261" s="439"/>
      <c r="K261" s="133" t="s">
        <v>256</v>
      </c>
    </row>
    <row r="262" spans="1:11" ht="30" customHeight="1">
      <c r="A262" s="320">
        <v>524</v>
      </c>
      <c r="B262" s="228">
        <v>614000</v>
      </c>
      <c r="C262" s="519" t="s">
        <v>80</v>
      </c>
      <c r="D262" s="520"/>
      <c r="E262" s="521"/>
      <c r="F262" s="438"/>
      <c r="G262" s="438"/>
      <c r="H262" s="439"/>
      <c r="I262" s="440"/>
      <c r="J262" s="439"/>
      <c r="K262" s="133" t="s">
        <v>257</v>
      </c>
    </row>
    <row r="263" spans="1:11" ht="30" customHeight="1">
      <c r="A263" s="320">
        <v>525</v>
      </c>
      <c r="B263" s="228">
        <v>615000</v>
      </c>
      <c r="C263" s="519" t="s">
        <v>214</v>
      </c>
      <c r="D263" s="520"/>
      <c r="E263" s="521"/>
      <c r="F263" s="438"/>
      <c r="G263" s="438"/>
      <c r="H263" s="439"/>
      <c r="I263" s="440"/>
      <c r="J263" s="439"/>
      <c r="K263" s="133" t="s">
        <v>257</v>
      </c>
    </row>
    <row r="264" spans="1:11" ht="30" customHeight="1">
      <c r="A264" s="320">
        <v>526</v>
      </c>
      <c r="B264" s="228">
        <v>616000</v>
      </c>
      <c r="C264" s="519" t="s">
        <v>215</v>
      </c>
      <c r="D264" s="520"/>
      <c r="E264" s="521"/>
      <c r="F264" s="438"/>
      <c r="G264" s="438"/>
      <c r="H264" s="439"/>
      <c r="I264" s="440"/>
      <c r="J264" s="439"/>
      <c r="K264" s="133" t="s">
        <v>257</v>
      </c>
    </row>
    <row r="265" spans="1:11" ht="30" customHeight="1">
      <c r="A265" s="320">
        <v>527</v>
      </c>
      <c r="B265" s="228">
        <v>821000</v>
      </c>
      <c r="C265" s="519" t="s">
        <v>81</v>
      </c>
      <c r="D265" s="520"/>
      <c r="E265" s="521"/>
      <c r="F265" s="438"/>
      <c r="G265" s="438"/>
      <c r="H265" s="439"/>
      <c r="I265" s="440"/>
      <c r="J265" s="439"/>
      <c r="K265" s="424" t="s">
        <v>258</v>
      </c>
    </row>
    <row r="266" spans="1:11" ht="30" customHeight="1" thickBot="1">
      <c r="A266" s="422">
        <v>528</v>
      </c>
      <c r="B266" s="423">
        <v>823000</v>
      </c>
      <c r="C266" s="522" t="s">
        <v>216</v>
      </c>
      <c r="D266" s="523"/>
      <c r="E266" s="524"/>
      <c r="F266" s="441"/>
      <c r="G266" s="441"/>
      <c r="H266" s="442"/>
      <c r="I266" s="443"/>
      <c r="J266" s="442"/>
      <c r="K266" s="134" t="s">
        <v>258</v>
      </c>
    </row>
    <row r="267" spans="1:11" s="199" customFormat="1" ht="6.75" customHeight="1">
      <c r="A267" s="320"/>
      <c r="B267" s="355"/>
      <c r="C267" s="356"/>
      <c r="D267" s="356"/>
      <c r="E267" s="357"/>
      <c r="F267" s="357"/>
      <c r="G267" s="357"/>
      <c r="H267" s="357"/>
      <c r="I267" s="357"/>
      <c r="J267" s="358"/>
      <c r="K267" s="128"/>
    </row>
    <row r="268" spans="1:11" ht="26.25" customHeight="1">
      <c r="A268" s="320">
        <v>530</v>
      </c>
      <c r="B268" s="525" t="s">
        <v>236</v>
      </c>
      <c r="C268" s="525"/>
      <c r="D268" s="525"/>
      <c r="E268" s="526"/>
      <c r="F268" s="273">
        <f>SUM(F269:F276)</f>
        <v>0</v>
      </c>
      <c r="G268" s="273">
        <f>SUM(G269:G276)</f>
        <v>0</v>
      </c>
      <c r="H268" s="273">
        <f>SUM(H269:H276)</f>
        <v>0</v>
      </c>
      <c r="I268" s="273">
        <f>SUM(I269:I276)</f>
        <v>0</v>
      </c>
      <c r="J268" s="282">
        <f>SUM(J269:J276)</f>
        <v>0</v>
      </c>
      <c r="K268" s="359"/>
    </row>
    <row r="269" spans="1:11" ht="15" customHeight="1">
      <c r="A269" s="320">
        <v>531</v>
      </c>
      <c r="B269" s="353">
        <v>611000</v>
      </c>
      <c r="C269" s="514" t="s">
        <v>79</v>
      </c>
      <c r="D269" s="515"/>
      <c r="E269" s="516"/>
      <c r="F269" s="276"/>
      <c r="G269" s="276"/>
      <c r="H269" s="277"/>
      <c r="I269" s="278"/>
      <c r="J269" s="283"/>
      <c r="K269" s="128"/>
    </row>
    <row r="270" spans="1:11" ht="15" customHeight="1">
      <c r="A270" s="320">
        <v>532</v>
      </c>
      <c r="B270" s="354">
        <v>612000</v>
      </c>
      <c r="C270" s="514" t="s">
        <v>100</v>
      </c>
      <c r="D270" s="515"/>
      <c r="E270" s="516"/>
      <c r="F270" s="279"/>
      <c r="G270" s="279"/>
      <c r="H270" s="280"/>
      <c r="I270" s="281"/>
      <c r="J270" s="284"/>
      <c r="K270" s="128"/>
    </row>
    <row r="271" spans="1:11" ht="15" customHeight="1">
      <c r="A271" s="320">
        <v>533</v>
      </c>
      <c r="B271" s="354">
        <v>613000</v>
      </c>
      <c r="C271" s="514" t="s">
        <v>42</v>
      </c>
      <c r="D271" s="515"/>
      <c r="E271" s="516"/>
      <c r="F271" s="279"/>
      <c r="G271" s="279"/>
      <c r="H271" s="280"/>
      <c r="I271" s="281"/>
      <c r="J271" s="284"/>
      <c r="K271" s="128"/>
    </row>
    <row r="272" spans="1:11" ht="15" customHeight="1">
      <c r="A272" s="320">
        <v>534</v>
      </c>
      <c r="B272" s="354">
        <v>614000</v>
      </c>
      <c r="C272" s="514" t="s">
        <v>80</v>
      </c>
      <c r="D272" s="515"/>
      <c r="E272" s="516"/>
      <c r="F272" s="279"/>
      <c r="G272" s="279"/>
      <c r="H272" s="280"/>
      <c r="I272" s="281"/>
      <c r="J272" s="284"/>
      <c r="K272" s="128"/>
    </row>
    <row r="273" spans="1:11" ht="15" customHeight="1">
      <c r="A273" s="320">
        <v>535</v>
      </c>
      <c r="B273" s="354">
        <v>615000</v>
      </c>
      <c r="C273" s="514" t="s">
        <v>214</v>
      </c>
      <c r="D273" s="515"/>
      <c r="E273" s="516"/>
      <c r="F273" s="279"/>
      <c r="G273" s="279"/>
      <c r="H273" s="280"/>
      <c r="I273" s="281"/>
      <c r="J273" s="284"/>
      <c r="K273" s="128"/>
    </row>
    <row r="274" spans="1:11" ht="15" customHeight="1">
      <c r="A274" s="320">
        <v>536</v>
      </c>
      <c r="B274" s="354">
        <v>616000</v>
      </c>
      <c r="C274" s="514" t="s">
        <v>215</v>
      </c>
      <c r="D274" s="515"/>
      <c r="E274" s="516"/>
      <c r="F274" s="279"/>
      <c r="G274" s="279"/>
      <c r="H274" s="280"/>
      <c r="I274" s="281"/>
      <c r="J274" s="284"/>
      <c r="K274" s="128"/>
    </row>
    <row r="275" spans="1:11" ht="15" customHeight="1">
      <c r="A275" s="320">
        <v>537</v>
      </c>
      <c r="B275" s="354">
        <v>821000</v>
      </c>
      <c r="C275" s="514" t="s">
        <v>81</v>
      </c>
      <c r="D275" s="515"/>
      <c r="E275" s="516"/>
      <c r="F275" s="279"/>
      <c r="G275" s="279"/>
      <c r="H275" s="280"/>
      <c r="I275" s="281"/>
      <c r="J275" s="284"/>
      <c r="K275" s="128"/>
    </row>
    <row r="276" spans="1:11" ht="15" customHeight="1">
      <c r="A276" s="320">
        <v>538</v>
      </c>
      <c r="B276" s="354">
        <v>823000</v>
      </c>
      <c r="C276" s="514" t="s">
        <v>216</v>
      </c>
      <c r="D276" s="515"/>
      <c r="E276" s="516"/>
      <c r="F276" s="279"/>
      <c r="G276" s="279"/>
      <c r="H276" s="280"/>
      <c r="I276" s="281"/>
      <c r="J276" s="284"/>
      <c r="K276" s="128"/>
    </row>
    <row r="277" spans="1:11" ht="6.75" customHeight="1">
      <c r="A277" s="320"/>
      <c r="B277" s="360"/>
      <c r="C277" s="361"/>
      <c r="D277" s="361"/>
      <c r="E277" s="362"/>
      <c r="F277" s="363"/>
      <c r="G277" s="363"/>
      <c r="H277" s="363"/>
      <c r="I277" s="363"/>
      <c r="J277" s="364"/>
      <c r="K277" s="128"/>
    </row>
    <row r="278" spans="1:11" ht="21.75" customHeight="1">
      <c r="A278" s="320">
        <v>540</v>
      </c>
      <c r="B278" s="517" t="s">
        <v>237</v>
      </c>
      <c r="C278" s="517"/>
      <c r="D278" s="517"/>
      <c r="E278" s="518"/>
      <c r="F278" s="273">
        <f>SUM(F279:F286)</f>
        <v>0</v>
      </c>
      <c r="G278" s="273">
        <f>SUM(G279:G286)</f>
        <v>0</v>
      </c>
      <c r="H278" s="273">
        <f>SUM(H279:H286)</f>
        <v>0</v>
      </c>
      <c r="I278" s="273">
        <f>SUM(I279:I286)</f>
        <v>0</v>
      </c>
      <c r="J278" s="273">
        <f>SUM(J279:J286)</f>
        <v>0</v>
      </c>
      <c r="K278" s="359"/>
    </row>
    <row r="279" spans="1:11" ht="15" customHeight="1">
      <c r="A279" s="320">
        <v>541</v>
      </c>
      <c r="B279" s="353">
        <v>611000</v>
      </c>
      <c r="C279" s="514" t="s">
        <v>79</v>
      </c>
      <c r="D279" s="515"/>
      <c r="E279" s="516"/>
      <c r="F279" s="276"/>
      <c r="G279" s="276"/>
      <c r="H279" s="277"/>
      <c r="I279" s="278"/>
      <c r="J279" s="283"/>
      <c r="K279" s="128"/>
    </row>
    <row r="280" spans="1:11" ht="15" customHeight="1">
      <c r="A280" s="320">
        <v>542</v>
      </c>
      <c r="B280" s="354">
        <v>612000</v>
      </c>
      <c r="C280" s="514" t="s">
        <v>100</v>
      </c>
      <c r="D280" s="515"/>
      <c r="E280" s="516"/>
      <c r="F280" s="279"/>
      <c r="G280" s="279"/>
      <c r="H280" s="280"/>
      <c r="I280" s="281"/>
      <c r="J280" s="284"/>
      <c r="K280" s="128"/>
    </row>
    <row r="281" spans="1:11" ht="15" customHeight="1">
      <c r="A281" s="320">
        <v>543</v>
      </c>
      <c r="B281" s="354">
        <v>613000</v>
      </c>
      <c r="C281" s="514" t="s">
        <v>42</v>
      </c>
      <c r="D281" s="515"/>
      <c r="E281" s="516"/>
      <c r="F281" s="279"/>
      <c r="G281" s="279"/>
      <c r="H281" s="280"/>
      <c r="I281" s="281"/>
      <c r="J281" s="284"/>
      <c r="K281" s="128"/>
    </row>
    <row r="282" spans="1:11" ht="15" customHeight="1">
      <c r="A282" s="320">
        <v>544</v>
      </c>
      <c r="B282" s="354">
        <v>614000</v>
      </c>
      <c r="C282" s="514" t="s">
        <v>80</v>
      </c>
      <c r="D282" s="515"/>
      <c r="E282" s="516"/>
      <c r="F282" s="279"/>
      <c r="G282" s="279"/>
      <c r="H282" s="280"/>
      <c r="I282" s="281"/>
      <c r="J282" s="284"/>
      <c r="K282" s="128"/>
    </row>
    <row r="283" spans="1:11" ht="15" customHeight="1">
      <c r="A283" s="320">
        <v>545</v>
      </c>
      <c r="B283" s="354">
        <v>615000</v>
      </c>
      <c r="C283" s="514" t="s">
        <v>214</v>
      </c>
      <c r="D283" s="515"/>
      <c r="E283" s="516"/>
      <c r="F283" s="279"/>
      <c r="G283" s="279"/>
      <c r="H283" s="280"/>
      <c r="I283" s="281"/>
      <c r="J283" s="284"/>
      <c r="K283" s="128"/>
    </row>
    <row r="284" spans="1:11" ht="15" customHeight="1">
      <c r="A284" s="320">
        <v>546</v>
      </c>
      <c r="B284" s="354">
        <v>616000</v>
      </c>
      <c r="C284" s="514" t="s">
        <v>215</v>
      </c>
      <c r="D284" s="515"/>
      <c r="E284" s="516"/>
      <c r="F284" s="279"/>
      <c r="G284" s="279"/>
      <c r="H284" s="280"/>
      <c r="I284" s="281"/>
      <c r="J284" s="284"/>
      <c r="K284" s="128"/>
    </row>
    <row r="285" spans="1:11" ht="15" customHeight="1">
      <c r="A285" s="320">
        <v>547</v>
      </c>
      <c r="B285" s="354">
        <v>821000</v>
      </c>
      <c r="C285" s="514" t="s">
        <v>81</v>
      </c>
      <c r="D285" s="515"/>
      <c r="E285" s="516"/>
      <c r="F285" s="279"/>
      <c r="G285" s="279"/>
      <c r="H285" s="280"/>
      <c r="I285" s="281"/>
      <c r="J285" s="284"/>
      <c r="K285" s="128"/>
    </row>
    <row r="286" spans="1:11" ht="15" customHeight="1">
      <c r="A286" s="320">
        <v>548</v>
      </c>
      <c r="B286" s="354">
        <v>823000</v>
      </c>
      <c r="C286" s="514" t="s">
        <v>216</v>
      </c>
      <c r="D286" s="515"/>
      <c r="E286" s="516"/>
      <c r="F286" s="279"/>
      <c r="G286" s="279"/>
      <c r="H286" s="280"/>
      <c r="I286" s="281"/>
      <c r="J286" s="284"/>
      <c r="K286" s="128"/>
    </row>
    <row r="287" spans="1:11" s="199" customFormat="1" ht="6.75" customHeight="1">
      <c r="A287" s="320"/>
      <c r="B287" s="231"/>
      <c r="C287" s="31"/>
      <c r="D287" s="31"/>
      <c r="E287" s="59"/>
      <c r="F287" s="363"/>
      <c r="G287" s="363"/>
      <c r="H287" s="363"/>
      <c r="I287" s="363"/>
      <c r="J287" s="364"/>
      <c r="K287" s="128"/>
    </row>
    <row r="288" spans="1:11" ht="15" customHeight="1">
      <c r="A288" s="320">
        <v>549</v>
      </c>
      <c r="B288" s="232"/>
      <c r="C288" s="519" t="s">
        <v>43</v>
      </c>
      <c r="D288" s="520"/>
      <c r="E288" s="521"/>
      <c r="F288" s="274">
        <f>SUM(F258,F268,F278)</f>
        <v>0</v>
      </c>
      <c r="G288" s="274">
        <f>SUM(G258,G268,G278)</f>
        <v>0</v>
      </c>
      <c r="H288" s="274">
        <f>SUM(H258,H268,H278)</f>
        <v>0</v>
      </c>
      <c r="I288" s="274">
        <f>SUM(I258,I268,I278)</f>
        <v>0</v>
      </c>
      <c r="J288" s="285">
        <f>SUM(J258,J268,J278)</f>
        <v>0</v>
      </c>
      <c r="K288" s="359"/>
    </row>
    <row r="289" spans="1:11" ht="15" customHeight="1" thickBot="1">
      <c r="A289" s="321">
        <v>550</v>
      </c>
      <c r="B289" s="233"/>
      <c r="C289" s="568" t="s">
        <v>89</v>
      </c>
      <c r="D289" s="569"/>
      <c r="E289" s="570"/>
      <c r="F289" s="286"/>
      <c r="G289" s="287"/>
      <c r="H289" s="286"/>
      <c r="I289" s="286"/>
      <c r="J289" s="288"/>
      <c r="K289" s="129"/>
    </row>
  </sheetData>
  <sheetProtection/>
  <mergeCells count="285">
    <mergeCell ref="C286:E286"/>
    <mergeCell ref="C288:E288"/>
    <mergeCell ref="C289:E289"/>
    <mergeCell ref="C280:E280"/>
    <mergeCell ref="C281:E281"/>
    <mergeCell ref="C282:E282"/>
    <mergeCell ref="C283:E283"/>
    <mergeCell ref="C284:E284"/>
    <mergeCell ref="C285:E285"/>
    <mergeCell ref="C273:E273"/>
    <mergeCell ref="C274:E274"/>
    <mergeCell ref="C275:E275"/>
    <mergeCell ref="C276:E276"/>
    <mergeCell ref="B278:E278"/>
    <mergeCell ref="C279:E279"/>
    <mergeCell ref="C266:E266"/>
    <mergeCell ref="B268:E268"/>
    <mergeCell ref="C269:E269"/>
    <mergeCell ref="C270:E270"/>
    <mergeCell ref="C271:E271"/>
    <mergeCell ref="C272:E272"/>
    <mergeCell ref="C260:E260"/>
    <mergeCell ref="C261:E261"/>
    <mergeCell ref="C262:E262"/>
    <mergeCell ref="C263:E263"/>
    <mergeCell ref="C264:E264"/>
    <mergeCell ref="C265:E265"/>
    <mergeCell ref="B256:B257"/>
    <mergeCell ref="C256:E257"/>
    <mergeCell ref="H256:J256"/>
    <mergeCell ref="K256:K257"/>
    <mergeCell ref="B258:E258"/>
    <mergeCell ref="C259:E259"/>
    <mergeCell ref="B250:C251"/>
    <mergeCell ref="D250:E250"/>
    <mergeCell ref="D251:E251"/>
    <mergeCell ref="B252:C253"/>
    <mergeCell ref="D252:E252"/>
    <mergeCell ref="D253:E253"/>
    <mergeCell ref="D246:E247"/>
    <mergeCell ref="G246:J246"/>
    <mergeCell ref="B248:C249"/>
    <mergeCell ref="D248:E248"/>
    <mergeCell ref="D249:E249"/>
    <mergeCell ref="B243:C243"/>
    <mergeCell ref="B67:C67"/>
    <mergeCell ref="D66:J66"/>
    <mergeCell ref="B66:C66"/>
    <mergeCell ref="D243:J243"/>
    <mergeCell ref="B244:C244"/>
    <mergeCell ref="D244:J244"/>
    <mergeCell ref="D68:J68"/>
    <mergeCell ref="B70:C70"/>
    <mergeCell ref="B240:C240"/>
    <mergeCell ref="D240:J240"/>
    <mergeCell ref="D4:K4"/>
    <mergeCell ref="D62:K62"/>
    <mergeCell ref="D120:K120"/>
    <mergeCell ref="D178:K178"/>
    <mergeCell ref="D236:K236"/>
    <mergeCell ref="D70:J70"/>
    <mergeCell ref="C100:E100"/>
    <mergeCell ref="B69:C69"/>
    <mergeCell ref="D67:J67"/>
    <mergeCell ref="D69:J69"/>
    <mergeCell ref="B239:C239"/>
    <mergeCell ref="D239:J239"/>
    <mergeCell ref="B241:C241"/>
    <mergeCell ref="D241:J241"/>
    <mergeCell ref="C105:E105"/>
    <mergeCell ref="C212:E212"/>
    <mergeCell ref="C149:E149"/>
    <mergeCell ref="C165:E165"/>
    <mergeCell ref="C166:E166"/>
    <mergeCell ref="D132:E132"/>
    <mergeCell ref="G72:J72"/>
    <mergeCell ref="C99:E99"/>
    <mergeCell ref="C101:E101"/>
    <mergeCell ref="C102:E102"/>
    <mergeCell ref="C95:E95"/>
    <mergeCell ref="C92:E92"/>
    <mergeCell ref="C88:E88"/>
    <mergeCell ref="C87:E87"/>
    <mergeCell ref="C86:E86"/>
    <mergeCell ref="D74:E74"/>
    <mergeCell ref="C41:E41"/>
    <mergeCell ref="D11:J11"/>
    <mergeCell ref="D19:E19"/>
    <mergeCell ref="B8:C8"/>
    <mergeCell ref="D8:J8"/>
    <mergeCell ref="B10:C10"/>
    <mergeCell ref="D10:J10"/>
    <mergeCell ref="B12:C12"/>
    <mergeCell ref="B20:C21"/>
    <mergeCell ref="D20:E20"/>
    <mergeCell ref="D12:J12"/>
    <mergeCell ref="B9:C9"/>
    <mergeCell ref="D9:J9"/>
    <mergeCell ref="K24:K25"/>
    <mergeCell ref="C24:E25"/>
    <mergeCell ref="C27:E27"/>
    <mergeCell ref="B26:E26"/>
    <mergeCell ref="D21:E21"/>
    <mergeCell ref="B24:B25"/>
    <mergeCell ref="C39:E39"/>
    <mergeCell ref="C40:E40"/>
    <mergeCell ref="C28:E28"/>
    <mergeCell ref="C29:E29"/>
    <mergeCell ref="C30:E30"/>
    <mergeCell ref="B36:E36"/>
    <mergeCell ref="C31:E31"/>
    <mergeCell ref="C34:E34"/>
    <mergeCell ref="C32:E32"/>
    <mergeCell ref="C33:E33"/>
    <mergeCell ref="D7:J7"/>
    <mergeCell ref="B7:C7"/>
    <mergeCell ref="D14:E15"/>
    <mergeCell ref="G14:J14"/>
    <mergeCell ref="B18:C19"/>
    <mergeCell ref="D18:E18"/>
    <mergeCell ref="B11:C11"/>
    <mergeCell ref="B16:C17"/>
    <mergeCell ref="D16:E16"/>
    <mergeCell ref="D17:E17"/>
    <mergeCell ref="C37:E37"/>
    <mergeCell ref="C50:E50"/>
    <mergeCell ref="C167:E167"/>
    <mergeCell ref="C168:E168"/>
    <mergeCell ref="H24:J24"/>
    <mergeCell ref="D77:E77"/>
    <mergeCell ref="C150:E150"/>
    <mergeCell ref="D75:E75"/>
    <mergeCell ref="C109:E109"/>
    <mergeCell ref="C38:E38"/>
    <mergeCell ref="C110:E110"/>
    <mergeCell ref="C111:E111"/>
    <mergeCell ref="B132:C133"/>
    <mergeCell ref="C230:E230"/>
    <mergeCell ref="C112:E112"/>
    <mergeCell ref="C114:E114"/>
    <mergeCell ref="C115:E115"/>
    <mergeCell ref="B123:C123"/>
    <mergeCell ref="D123:J123"/>
    <mergeCell ref="B124:C124"/>
    <mergeCell ref="C231:E231"/>
    <mergeCell ref="C213:E213"/>
    <mergeCell ref="C214:E214"/>
    <mergeCell ref="C215:E215"/>
    <mergeCell ref="C228:E228"/>
    <mergeCell ref="B242:C242"/>
    <mergeCell ref="D242:J242"/>
    <mergeCell ref="C222:E222"/>
    <mergeCell ref="C223:E223"/>
    <mergeCell ref="C224:E224"/>
    <mergeCell ref="C42:E42"/>
    <mergeCell ref="C44:E44"/>
    <mergeCell ref="C47:E47"/>
    <mergeCell ref="C48:E48"/>
    <mergeCell ref="C49:E49"/>
    <mergeCell ref="C51:E51"/>
    <mergeCell ref="C43:E43"/>
    <mergeCell ref="B46:E46"/>
    <mergeCell ref="C52:E52"/>
    <mergeCell ref="C53:E53"/>
    <mergeCell ref="C54:E54"/>
    <mergeCell ref="C57:E57"/>
    <mergeCell ref="B74:C75"/>
    <mergeCell ref="B68:C68"/>
    <mergeCell ref="D65:J65"/>
    <mergeCell ref="B65:C65"/>
    <mergeCell ref="D72:E73"/>
    <mergeCell ref="C56:E56"/>
    <mergeCell ref="B76:C77"/>
    <mergeCell ref="B78:C79"/>
    <mergeCell ref="D79:E79"/>
    <mergeCell ref="B82:B83"/>
    <mergeCell ref="C82:E83"/>
    <mergeCell ref="D76:E76"/>
    <mergeCell ref="D78:E78"/>
    <mergeCell ref="H82:J82"/>
    <mergeCell ref="K82:K83"/>
    <mergeCell ref="B84:E84"/>
    <mergeCell ref="C89:E89"/>
    <mergeCell ref="C90:E90"/>
    <mergeCell ref="B94:E94"/>
    <mergeCell ref="C85:E85"/>
    <mergeCell ref="C91:E91"/>
    <mergeCell ref="C96:E96"/>
    <mergeCell ref="C97:E97"/>
    <mergeCell ref="B104:E104"/>
    <mergeCell ref="C106:E106"/>
    <mergeCell ref="C107:E107"/>
    <mergeCell ref="C108:E108"/>
    <mergeCell ref="C98:E98"/>
    <mergeCell ref="D124:J124"/>
    <mergeCell ref="B125:C125"/>
    <mergeCell ref="D125:J125"/>
    <mergeCell ref="B126:C126"/>
    <mergeCell ref="D126:J126"/>
    <mergeCell ref="B127:C127"/>
    <mergeCell ref="D127:J127"/>
    <mergeCell ref="B128:C128"/>
    <mergeCell ref="D128:J128"/>
    <mergeCell ref="D130:E131"/>
    <mergeCell ref="G130:J130"/>
    <mergeCell ref="B134:C135"/>
    <mergeCell ref="D134:E134"/>
    <mergeCell ref="D135:E135"/>
    <mergeCell ref="D133:E133"/>
    <mergeCell ref="B136:C137"/>
    <mergeCell ref="D136:E136"/>
    <mergeCell ref="D137:E137"/>
    <mergeCell ref="B140:B141"/>
    <mergeCell ref="C140:E141"/>
    <mergeCell ref="H140:J140"/>
    <mergeCell ref="K140:K141"/>
    <mergeCell ref="B142:E142"/>
    <mergeCell ref="C144:E144"/>
    <mergeCell ref="C143:E143"/>
    <mergeCell ref="C145:E145"/>
    <mergeCell ref="B152:E152"/>
    <mergeCell ref="C154:E154"/>
    <mergeCell ref="C155:E155"/>
    <mergeCell ref="C156:E156"/>
    <mergeCell ref="C157:E157"/>
    <mergeCell ref="C146:E146"/>
    <mergeCell ref="C147:E147"/>
    <mergeCell ref="C153:E153"/>
    <mergeCell ref="C148:E148"/>
    <mergeCell ref="C158:E158"/>
    <mergeCell ref="C159:E159"/>
    <mergeCell ref="C160:E160"/>
    <mergeCell ref="B162:E162"/>
    <mergeCell ref="C163:E163"/>
    <mergeCell ref="C164:E164"/>
    <mergeCell ref="C169:E169"/>
    <mergeCell ref="C170:E170"/>
    <mergeCell ref="C172:E172"/>
    <mergeCell ref="C173:E173"/>
    <mergeCell ref="B181:C181"/>
    <mergeCell ref="D181:J181"/>
    <mergeCell ref="B182:C182"/>
    <mergeCell ref="D182:J182"/>
    <mergeCell ref="B183:C183"/>
    <mergeCell ref="D183:J183"/>
    <mergeCell ref="B184:C184"/>
    <mergeCell ref="D184:J184"/>
    <mergeCell ref="B185:C185"/>
    <mergeCell ref="D185:J185"/>
    <mergeCell ref="B186:C186"/>
    <mergeCell ref="D186:J186"/>
    <mergeCell ref="D188:E189"/>
    <mergeCell ref="G188:J188"/>
    <mergeCell ref="B190:C191"/>
    <mergeCell ref="D190:E190"/>
    <mergeCell ref="D191:E191"/>
    <mergeCell ref="B192:C193"/>
    <mergeCell ref="D192:E192"/>
    <mergeCell ref="D193:E193"/>
    <mergeCell ref="B194:C195"/>
    <mergeCell ref="D194:E194"/>
    <mergeCell ref="D195:E195"/>
    <mergeCell ref="B198:B199"/>
    <mergeCell ref="C198:E199"/>
    <mergeCell ref="H198:J198"/>
    <mergeCell ref="K198:K199"/>
    <mergeCell ref="B200:E200"/>
    <mergeCell ref="C201:E201"/>
    <mergeCell ref="C202:E202"/>
    <mergeCell ref="C203:E203"/>
    <mergeCell ref="C204:E204"/>
    <mergeCell ref="C205:E205"/>
    <mergeCell ref="C206:E206"/>
    <mergeCell ref="C207:E207"/>
    <mergeCell ref="C208:E208"/>
    <mergeCell ref="B210:E210"/>
    <mergeCell ref="C211:E211"/>
    <mergeCell ref="C225:E225"/>
    <mergeCell ref="C226:E226"/>
    <mergeCell ref="C227:E227"/>
    <mergeCell ref="C216:E216"/>
    <mergeCell ref="C217:E217"/>
    <mergeCell ref="C218:E218"/>
    <mergeCell ref="B220:E220"/>
    <mergeCell ref="C221:E221"/>
  </mergeCells>
  <printOptions/>
  <pageMargins left="0.17" right="0.16" top="0.22" bottom="0.2" header="0.5" footer="0.17"/>
  <pageSetup horizontalDpi="600" verticalDpi="600" orientation="portrait" paperSize="9" scale="83" r:id="rId1"/>
  <rowBreaks count="9" manualBreakCount="9">
    <brk id="34" max="255" man="1"/>
    <brk id="57" max="255" man="1"/>
    <brk id="92" max="255" man="1"/>
    <brk id="115" max="255" man="1"/>
    <brk id="150" max="255" man="1"/>
    <brk id="173" max="255" man="1"/>
    <brk id="208" max="255" man="1"/>
    <brk id="231" max="255" man="1"/>
    <brk id="266" max="255" man="1"/>
  </rowBreaks>
</worksheet>
</file>

<file path=xl/worksheets/sheet6.xml><?xml version="1.0" encoding="utf-8"?>
<worksheet xmlns="http://schemas.openxmlformats.org/spreadsheetml/2006/main" xmlns:r="http://schemas.openxmlformats.org/officeDocument/2006/relationships">
  <sheetPr>
    <tabColor indexed="41"/>
  </sheetPr>
  <dimension ref="A2:AJ294"/>
  <sheetViews>
    <sheetView showGridLines="0" view="pageBreakPreview" zoomScaleSheetLayoutView="100" zoomScalePageLayoutView="0" workbookViewId="0" topLeftCell="A268">
      <selection activeCell="I307" sqref="I307"/>
    </sheetView>
  </sheetViews>
  <sheetFormatPr defaultColWidth="9.140625" defaultRowHeight="12.75"/>
  <cols>
    <col min="1" max="1" width="5.00390625" style="2" customWidth="1"/>
    <col min="2" max="2" width="17.7109375" style="2" customWidth="1"/>
    <col min="3" max="3" width="5.57421875" style="2" customWidth="1"/>
    <col min="4" max="4" width="22.421875" style="2" customWidth="1"/>
    <col min="5" max="5" width="0.2890625" style="2" hidden="1" customWidth="1"/>
    <col min="6" max="6" width="4.8515625" style="2" customWidth="1"/>
    <col min="7" max="9" width="9.7109375" style="2" customWidth="1"/>
    <col min="10" max="10" width="51.28125" style="60" customWidth="1"/>
    <col min="37" max="16384" width="9.140625" style="2" customWidth="1"/>
  </cols>
  <sheetData>
    <row r="1" ht="9" customHeight="1"/>
    <row r="2" ht="12.75">
      <c r="A2" s="1" t="s">
        <v>193</v>
      </c>
    </row>
    <row r="3" ht="10.5" customHeight="1">
      <c r="A3" s="1"/>
    </row>
    <row r="4" ht="5.25" customHeight="1">
      <c r="A4" s="1"/>
    </row>
    <row r="5" spans="2:36" s="1" customFormat="1" ht="12.75" customHeight="1">
      <c r="B5" s="14" t="s">
        <v>32</v>
      </c>
      <c r="C5" s="615">
        <f>+Naslovna!$E$17</f>
        <v>0</v>
      </c>
      <c r="D5" s="574"/>
      <c r="E5" s="574"/>
      <c r="F5" s="574"/>
      <c r="G5" s="574"/>
      <c r="H5" s="574"/>
      <c r="I5" s="574"/>
      <c r="J5" s="575"/>
      <c r="K5"/>
      <c r="L5"/>
      <c r="M5"/>
      <c r="N5"/>
      <c r="O5"/>
      <c r="P5"/>
      <c r="Q5"/>
      <c r="R5"/>
      <c r="S5"/>
      <c r="T5"/>
      <c r="U5"/>
      <c r="V5"/>
      <c r="W5"/>
      <c r="X5"/>
      <c r="Y5"/>
      <c r="Z5"/>
      <c r="AA5"/>
      <c r="AB5"/>
      <c r="AC5"/>
      <c r="AD5"/>
      <c r="AE5"/>
      <c r="AF5"/>
      <c r="AG5"/>
      <c r="AH5"/>
      <c r="AI5"/>
      <c r="AJ5"/>
    </row>
    <row r="6" spans="1:10" ht="9" customHeight="1" thickBot="1">
      <c r="A6" s="1"/>
      <c r="B6" s="1"/>
      <c r="C6" s="1"/>
      <c r="D6" s="1"/>
      <c r="E6" s="1"/>
      <c r="F6" s="47"/>
      <c r="G6" s="47"/>
      <c r="H6" s="47"/>
      <c r="I6" s="47"/>
      <c r="J6" s="130"/>
    </row>
    <row r="7" spans="1:10" ht="15" customHeight="1" thickBot="1">
      <c r="A7" s="1"/>
      <c r="B7" s="92" t="s">
        <v>82</v>
      </c>
      <c r="C7" s="93"/>
      <c r="D7" s="94"/>
      <c r="E7" s="94"/>
      <c r="F7" s="94"/>
      <c r="G7" s="94"/>
      <c r="H7" s="94"/>
      <c r="I7" s="95"/>
      <c r="J7" s="140"/>
    </row>
    <row r="8" spans="1:10" ht="39.75" customHeight="1">
      <c r="A8" s="319" t="s">
        <v>139</v>
      </c>
      <c r="B8" s="561" t="s">
        <v>33</v>
      </c>
      <c r="C8" s="561"/>
      <c r="D8" s="600" t="s">
        <v>259</v>
      </c>
      <c r="E8" s="601"/>
      <c r="F8" s="601"/>
      <c r="G8" s="601"/>
      <c r="H8" s="601"/>
      <c r="I8" s="602"/>
      <c r="J8" s="141"/>
    </row>
    <row r="9" spans="1:10" ht="39.75" customHeight="1">
      <c r="A9" s="320" t="s">
        <v>140</v>
      </c>
      <c r="B9" s="561" t="s">
        <v>34</v>
      </c>
      <c r="C9" s="561"/>
      <c r="D9" s="600" t="s">
        <v>44</v>
      </c>
      <c r="E9" s="601"/>
      <c r="F9" s="601"/>
      <c r="G9" s="601"/>
      <c r="H9" s="601"/>
      <c r="I9" s="602"/>
      <c r="J9" s="142"/>
    </row>
    <row r="10" spans="1:10" ht="39.75" customHeight="1">
      <c r="A10" s="320" t="s">
        <v>141</v>
      </c>
      <c r="B10" s="561" t="s">
        <v>88</v>
      </c>
      <c r="C10" s="561"/>
      <c r="D10" s="600" t="s">
        <v>90</v>
      </c>
      <c r="E10" s="601"/>
      <c r="F10" s="601"/>
      <c r="G10" s="601"/>
      <c r="H10" s="601"/>
      <c r="I10" s="602"/>
      <c r="J10" s="142"/>
    </row>
    <row r="11" spans="1:10" ht="39.75" customHeight="1">
      <c r="A11" s="320" t="s">
        <v>142</v>
      </c>
      <c r="B11" s="561" t="s">
        <v>35</v>
      </c>
      <c r="C11" s="561"/>
      <c r="D11" s="593" t="s">
        <v>188</v>
      </c>
      <c r="E11" s="594"/>
      <c r="F11" s="594"/>
      <c r="G11" s="594"/>
      <c r="H11" s="594"/>
      <c r="I11" s="595"/>
      <c r="J11" s="142"/>
    </row>
    <row r="12" spans="1:10" ht="39.75" customHeight="1">
      <c r="A12" s="320" t="s">
        <v>143</v>
      </c>
      <c r="B12" s="549" t="s">
        <v>36</v>
      </c>
      <c r="C12" s="549"/>
      <c r="D12" s="597" t="s">
        <v>45</v>
      </c>
      <c r="E12" s="598"/>
      <c r="F12" s="598"/>
      <c r="G12" s="598"/>
      <c r="H12" s="598"/>
      <c r="I12" s="599"/>
      <c r="J12" s="142"/>
    </row>
    <row r="13" spans="1:10" ht="10.5" customHeight="1" thickBot="1">
      <c r="A13" s="320"/>
      <c r="B13" s="608"/>
      <c r="C13" s="608"/>
      <c r="D13" s="606"/>
      <c r="E13" s="606"/>
      <c r="F13" s="606"/>
      <c r="G13" s="606"/>
      <c r="H13" s="606"/>
      <c r="I13" s="607"/>
      <c r="J13" s="143"/>
    </row>
    <row r="14" spans="1:10" ht="15" customHeight="1">
      <c r="A14" s="320"/>
      <c r="B14" s="229" t="s">
        <v>37</v>
      </c>
      <c r="C14" s="93"/>
      <c r="D14" s="94"/>
      <c r="E14" s="94"/>
      <c r="F14" s="94"/>
      <c r="G14" s="94"/>
      <c r="H14" s="94"/>
      <c r="I14" s="95"/>
      <c r="J14" s="144"/>
    </row>
    <row r="15" spans="1:10" ht="12.75" customHeight="1">
      <c r="A15" s="320"/>
      <c r="B15" s="50"/>
      <c r="C15" s="50"/>
      <c r="D15" s="584" t="s">
        <v>38</v>
      </c>
      <c r="E15" s="585"/>
      <c r="F15" s="586"/>
      <c r="G15" s="576" t="s">
        <v>40</v>
      </c>
      <c r="H15" s="577"/>
      <c r="I15" s="578"/>
      <c r="J15" s="145"/>
    </row>
    <row r="16" spans="1:10" ht="12.75" customHeight="1">
      <c r="A16" s="320"/>
      <c r="B16" s="52"/>
      <c r="C16" s="52"/>
      <c r="D16" s="603"/>
      <c r="E16" s="604"/>
      <c r="F16" s="605"/>
      <c r="G16" s="55" t="s">
        <v>231</v>
      </c>
      <c r="H16" s="56" t="s">
        <v>233</v>
      </c>
      <c r="I16" s="100" t="s">
        <v>252</v>
      </c>
      <c r="J16" s="146"/>
    </row>
    <row r="17" spans="1:10" ht="39.75" customHeight="1">
      <c r="A17" s="320">
        <v>110</v>
      </c>
      <c r="B17" s="596" t="s">
        <v>91</v>
      </c>
      <c r="C17" s="547"/>
      <c r="D17" s="590"/>
      <c r="E17" s="591"/>
      <c r="F17" s="592"/>
      <c r="G17" s="238"/>
      <c r="H17" s="239"/>
      <c r="I17" s="296"/>
      <c r="J17" s="147"/>
    </row>
    <row r="18" spans="1:10" ht="39.75" customHeight="1">
      <c r="A18" s="320">
        <v>111</v>
      </c>
      <c r="B18" s="548"/>
      <c r="C18" s="548"/>
      <c r="D18" s="590"/>
      <c r="E18" s="591"/>
      <c r="F18" s="592"/>
      <c r="G18" s="238"/>
      <c r="H18" s="239"/>
      <c r="I18" s="296"/>
      <c r="J18" s="147"/>
    </row>
    <row r="19" spans="1:10" ht="39.75" customHeight="1">
      <c r="A19" s="320">
        <v>112</v>
      </c>
      <c r="B19" s="529" t="s">
        <v>189</v>
      </c>
      <c r="C19" s="547"/>
      <c r="D19" s="590"/>
      <c r="E19" s="591"/>
      <c r="F19" s="592"/>
      <c r="G19" s="238"/>
      <c r="H19" s="239"/>
      <c r="I19" s="296"/>
      <c r="J19" s="147"/>
    </row>
    <row r="20" spans="1:10" ht="39.75" customHeight="1">
      <c r="A20" s="320">
        <v>113</v>
      </c>
      <c r="B20" s="548"/>
      <c r="C20" s="548"/>
      <c r="D20" s="590"/>
      <c r="E20" s="591"/>
      <c r="F20" s="592"/>
      <c r="G20" s="238"/>
      <c r="H20" s="239"/>
      <c r="I20" s="296"/>
      <c r="J20" s="147"/>
    </row>
    <row r="21" spans="1:10" ht="39.75" customHeight="1">
      <c r="A21" s="320">
        <v>114</v>
      </c>
      <c r="B21" s="529" t="s">
        <v>190</v>
      </c>
      <c r="C21" s="530"/>
      <c r="D21" s="590"/>
      <c r="E21" s="591"/>
      <c r="F21" s="592"/>
      <c r="G21" s="238"/>
      <c r="H21" s="239"/>
      <c r="I21" s="296"/>
      <c r="J21" s="147"/>
    </row>
    <row r="22" spans="1:10" ht="39.75" customHeight="1" thickBot="1">
      <c r="A22" s="320">
        <v>115</v>
      </c>
      <c r="B22" s="523"/>
      <c r="C22" s="523"/>
      <c r="D22" s="579"/>
      <c r="E22" s="580"/>
      <c r="F22" s="581"/>
      <c r="G22" s="297"/>
      <c r="H22" s="298"/>
      <c r="I22" s="299"/>
      <c r="J22" s="147"/>
    </row>
    <row r="23" spans="1:36" s="11" customFormat="1" ht="10.5" customHeight="1" thickBot="1">
      <c r="A23" s="320"/>
      <c r="B23" s="41"/>
      <c r="C23" s="41"/>
      <c r="D23" s="41"/>
      <c r="E23" s="41"/>
      <c r="F23" s="58"/>
      <c r="G23" s="58"/>
      <c r="H23" s="58"/>
      <c r="I23" s="102"/>
      <c r="J23" s="102"/>
      <c r="K23"/>
      <c r="L23"/>
      <c r="M23"/>
      <c r="N23"/>
      <c r="O23"/>
      <c r="P23"/>
      <c r="Q23"/>
      <c r="R23"/>
      <c r="S23"/>
      <c r="T23"/>
      <c r="U23"/>
      <c r="V23"/>
      <c r="W23"/>
      <c r="X23"/>
      <c r="Y23"/>
      <c r="Z23"/>
      <c r="AA23"/>
      <c r="AB23"/>
      <c r="AC23"/>
      <c r="AD23"/>
      <c r="AE23"/>
      <c r="AF23"/>
      <c r="AG23"/>
      <c r="AH23"/>
      <c r="AI23"/>
      <c r="AJ23"/>
    </row>
    <row r="24" spans="1:10" ht="15" customHeight="1">
      <c r="A24" s="320"/>
      <c r="B24" s="229" t="s">
        <v>46</v>
      </c>
      <c r="C24" s="93"/>
      <c r="D24" s="94"/>
      <c r="E24" s="94"/>
      <c r="F24" s="94"/>
      <c r="G24" s="94"/>
      <c r="H24" s="94"/>
      <c r="I24" s="94"/>
      <c r="J24" s="131"/>
    </row>
    <row r="25" spans="1:10" ht="12.75" customHeight="1">
      <c r="A25" s="320"/>
      <c r="B25" s="582"/>
      <c r="C25" s="584"/>
      <c r="D25" s="585"/>
      <c r="E25" s="585"/>
      <c r="F25" s="586"/>
      <c r="G25" s="576" t="s">
        <v>95</v>
      </c>
      <c r="H25" s="611"/>
      <c r="I25" s="612"/>
      <c r="J25" s="609" t="s">
        <v>260</v>
      </c>
    </row>
    <row r="26" spans="1:10" ht="43.5" customHeight="1">
      <c r="A26" s="320"/>
      <c r="B26" s="583"/>
      <c r="C26" s="587"/>
      <c r="D26" s="588"/>
      <c r="E26" s="588"/>
      <c r="F26" s="589"/>
      <c r="G26" s="55" t="s">
        <v>231</v>
      </c>
      <c r="H26" s="56" t="s">
        <v>233</v>
      </c>
      <c r="I26" s="100" t="s">
        <v>252</v>
      </c>
      <c r="J26" s="610"/>
    </row>
    <row r="27" spans="1:10" ht="21" customHeight="1">
      <c r="A27" s="320">
        <v>120</v>
      </c>
      <c r="B27" s="517" t="s">
        <v>239</v>
      </c>
      <c r="C27" s="517"/>
      <c r="D27" s="517"/>
      <c r="E27" s="517"/>
      <c r="F27" s="518"/>
      <c r="G27" s="275">
        <f>SUM(G28:G35)</f>
        <v>0</v>
      </c>
      <c r="H27" s="289">
        <f>SUM(H28:H35)</f>
        <v>0</v>
      </c>
      <c r="I27" s="275">
        <f>SUM(I28:I35)</f>
        <v>0</v>
      </c>
      <c r="J27" s="132"/>
    </row>
    <row r="28" spans="1:10" ht="30" customHeight="1">
      <c r="A28" s="320">
        <v>121</v>
      </c>
      <c r="B28" s="228">
        <v>611000</v>
      </c>
      <c r="C28" s="519" t="s">
        <v>79</v>
      </c>
      <c r="D28" s="520"/>
      <c r="E28" s="520"/>
      <c r="F28" s="521"/>
      <c r="G28" s="277"/>
      <c r="H28" s="278"/>
      <c r="I28" s="277"/>
      <c r="J28" s="133" t="s">
        <v>254</v>
      </c>
    </row>
    <row r="29" spans="1:10" ht="30" customHeight="1">
      <c r="A29" s="320">
        <v>122</v>
      </c>
      <c r="B29" s="228">
        <v>612000</v>
      </c>
      <c r="C29" s="519" t="s">
        <v>207</v>
      </c>
      <c r="D29" s="520"/>
      <c r="E29" s="520"/>
      <c r="F29" s="521"/>
      <c r="G29" s="280"/>
      <c r="H29" s="281"/>
      <c r="I29" s="280"/>
      <c r="J29" s="133" t="s">
        <v>255</v>
      </c>
    </row>
    <row r="30" spans="1:10" ht="30" customHeight="1">
      <c r="A30" s="320">
        <v>123</v>
      </c>
      <c r="B30" s="228">
        <v>613000</v>
      </c>
      <c r="C30" s="519" t="s">
        <v>42</v>
      </c>
      <c r="D30" s="520"/>
      <c r="E30" s="520"/>
      <c r="F30" s="521"/>
      <c r="G30" s="280"/>
      <c r="H30" s="281"/>
      <c r="I30" s="280"/>
      <c r="J30" s="133" t="s">
        <v>256</v>
      </c>
    </row>
    <row r="31" spans="1:10" ht="30" customHeight="1">
      <c r="A31" s="320">
        <v>124</v>
      </c>
      <c r="B31" s="228">
        <v>614000</v>
      </c>
      <c r="C31" s="519" t="s">
        <v>80</v>
      </c>
      <c r="D31" s="520"/>
      <c r="E31" s="520"/>
      <c r="F31" s="521"/>
      <c r="G31" s="280"/>
      <c r="H31" s="281"/>
      <c r="I31" s="280"/>
      <c r="J31" s="133" t="s">
        <v>257</v>
      </c>
    </row>
    <row r="32" spans="1:10" ht="30" customHeight="1">
      <c r="A32" s="320">
        <v>125</v>
      </c>
      <c r="B32" s="228">
        <v>615000</v>
      </c>
      <c r="C32" s="519" t="s">
        <v>214</v>
      </c>
      <c r="D32" s="520"/>
      <c r="E32" s="520"/>
      <c r="F32" s="521"/>
      <c r="G32" s="280"/>
      <c r="H32" s="281"/>
      <c r="I32" s="280"/>
      <c r="J32" s="133" t="s">
        <v>257</v>
      </c>
    </row>
    <row r="33" spans="1:10" ht="30" customHeight="1">
      <c r="A33" s="320">
        <v>126</v>
      </c>
      <c r="B33" s="228">
        <v>616000</v>
      </c>
      <c r="C33" s="519" t="s">
        <v>215</v>
      </c>
      <c r="D33" s="520"/>
      <c r="E33" s="520"/>
      <c r="F33" s="521"/>
      <c r="G33" s="280"/>
      <c r="H33" s="281"/>
      <c r="I33" s="280"/>
      <c r="J33" s="133" t="s">
        <v>261</v>
      </c>
    </row>
    <row r="34" spans="1:10" ht="30" customHeight="1">
      <c r="A34" s="449">
        <v>127</v>
      </c>
      <c r="B34" s="228">
        <v>821000</v>
      </c>
      <c r="C34" s="519" t="s">
        <v>81</v>
      </c>
      <c r="D34" s="520"/>
      <c r="E34" s="520"/>
      <c r="F34" s="521"/>
      <c r="G34" s="280"/>
      <c r="H34" s="281"/>
      <c r="I34" s="280"/>
      <c r="J34" s="450" t="s">
        <v>258</v>
      </c>
    </row>
    <row r="35" spans="1:10" ht="30" customHeight="1" thickBot="1">
      <c r="A35" s="422">
        <v>128</v>
      </c>
      <c r="B35" s="423">
        <v>823000</v>
      </c>
      <c r="C35" s="522" t="s">
        <v>216</v>
      </c>
      <c r="D35" s="523"/>
      <c r="E35" s="523"/>
      <c r="F35" s="524"/>
      <c r="G35" s="447"/>
      <c r="H35" s="448"/>
      <c r="I35" s="447"/>
      <c r="J35" s="134" t="s">
        <v>262</v>
      </c>
    </row>
    <row r="36" spans="1:36" s="60" customFormat="1" ht="6.75" customHeight="1" thickBot="1">
      <c r="A36" s="320"/>
      <c r="B36" s="234"/>
      <c r="C36" s="160"/>
      <c r="D36" s="160"/>
      <c r="E36" s="121"/>
      <c r="F36" s="121"/>
      <c r="G36" s="300"/>
      <c r="H36" s="300"/>
      <c r="I36" s="301"/>
      <c r="J36" s="148"/>
      <c r="K36"/>
      <c r="L36"/>
      <c r="M36"/>
      <c r="N36"/>
      <c r="O36"/>
      <c r="P36"/>
      <c r="Q36"/>
      <c r="R36"/>
      <c r="S36"/>
      <c r="T36"/>
      <c r="U36"/>
      <c r="V36"/>
      <c r="W36"/>
      <c r="X36"/>
      <c r="Y36"/>
      <c r="Z36"/>
      <c r="AA36"/>
      <c r="AB36"/>
      <c r="AC36"/>
      <c r="AD36"/>
      <c r="AE36"/>
      <c r="AF36"/>
      <c r="AG36"/>
      <c r="AH36"/>
      <c r="AI36"/>
      <c r="AJ36"/>
    </row>
    <row r="37" spans="1:10" ht="24.75" customHeight="1">
      <c r="A37" s="320">
        <v>130</v>
      </c>
      <c r="B37" s="613" t="s">
        <v>234</v>
      </c>
      <c r="C37" s="613"/>
      <c r="D37" s="613"/>
      <c r="E37" s="613"/>
      <c r="F37" s="614"/>
      <c r="G37" s="290">
        <f>SUM(G38:G45)</f>
        <v>0</v>
      </c>
      <c r="H37" s="291">
        <f>SUM(H38:H45)</f>
        <v>0</v>
      </c>
      <c r="I37" s="292">
        <f>SUM(I38:I45)</f>
        <v>0</v>
      </c>
      <c r="J37" s="149"/>
    </row>
    <row r="38" spans="1:10" ht="15" customHeight="1">
      <c r="A38" s="320">
        <v>131</v>
      </c>
      <c r="B38" s="227">
        <v>611000</v>
      </c>
      <c r="C38" s="519" t="s">
        <v>79</v>
      </c>
      <c r="D38" s="520"/>
      <c r="E38" s="520"/>
      <c r="F38" s="521"/>
      <c r="G38" s="277"/>
      <c r="H38" s="278"/>
      <c r="I38" s="283"/>
      <c r="J38" s="150"/>
    </row>
    <row r="39" spans="1:10" ht="15" customHeight="1">
      <c r="A39" s="320">
        <v>132</v>
      </c>
      <c r="B39" s="228">
        <v>612000</v>
      </c>
      <c r="C39" s="519" t="s">
        <v>207</v>
      </c>
      <c r="D39" s="520"/>
      <c r="E39" s="520"/>
      <c r="F39" s="521"/>
      <c r="G39" s="280"/>
      <c r="H39" s="281"/>
      <c r="I39" s="284"/>
      <c r="J39" s="150"/>
    </row>
    <row r="40" spans="1:10" ht="15" customHeight="1">
      <c r="A40" s="320">
        <v>133</v>
      </c>
      <c r="B40" s="228">
        <v>613000</v>
      </c>
      <c r="C40" s="519" t="s">
        <v>42</v>
      </c>
      <c r="D40" s="520"/>
      <c r="E40" s="520"/>
      <c r="F40" s="521"/>
      <c r="G40" s="280"/>
      <c r="H40" s="281"/>
      <c r="I40" s="284"/>
      <c r="J40" s="150"/>
    </row>
    <row r="41" spans="1:10" ht="15" customHeight="1">
      <c r="A41" s="320">
        <v>134</v>
      </c>
      <c r="B41" s="228">
        <v>614000</v>
      </c>
      <c r="C41" s="519" t="s">
        <v>80</v>
      </c>
      <c r="D41" s="520"/>
      <c r="E41" s="520"/>
      <c r="F41" s="521"/>
      <c r="G41" s="280"/>
      <c r="H41" s="281"/>
      <c r="I41" s="284"/>
      <c r="J41" s="150"/>
    </row>
    <row r="42" spans="1:10" ht="15" customHeight="1">
      <c r="A42" s="320">
        <v>135</v>
      </c>
      <c r="B42" s="228">
        <v>615000</v>
      </c>
      <c r="C42" s="519" t="s">
        <v>226</v>
      </c>
      <c r="D42" s="520"/>
      <c r="E42" s="520"/>
      <c r="F42" s="521"/>
      <c r="G42" s="280"/>
      <c r="H42" s="281"/>
      <c r="I42" s="284"/>
      <c r="J42" s="150"/>
    </row>
    <row r="43" spans="1:10" ht="15" customHeight="1">
      <c r="A43" s="320">
        <v>136</v>
      </c>
      <c r="B43" s="228">
        <v>616000</v>
      </c>
      <c r="C43" s="519" t="s">
        <v>215</v>
      </c>
      <c r="D43" s="520"/>
      <c r="E43" s="520"/>
      <c r="F43" s="521"/>
      <c r="G43" s="280"/>
      <c r="H43" s="281"/>
      <c r="I43" s="284"/>
      <c r="J43" s="150"/>
    </row>
    <row r="44" spans="1:10" ht="15" customHeight="1">
      <c r="A44" s="320">
        <v>137</v>
      </c>
      <c r="B44" s="228">
        <v>821000</v>
      </c>
      <c r="C44" s="519" t="s">
        <v>81</v>
      </c>
      <c r="D44" s="520"/>
      <c r="E44" s="520"/>
      <c r="F44" s="521"/>
      <c r="G44" s="280"/>
      <c r="H44" s="281"/>
      <c r="I44" s="284"/>
      <c r="J44" s="150"/>
    </row>
    <row r="45" spans="1:10" ht="15" customHeight="1">
      <c r="A45" s="320">
        <v>138</v>
      </c>
      <c r="B45" s="228">
        <v>823000</v>
      </c>
      <c r="C45" s="519" t="s">
        <v>216</v>
      </c>
      <c r="D45" s="520"/>
      <c r="E45" s="520"/>
      <c r="F45" s="521"/>
      <c r="G45" s="280"/>
      <c r="H45" s="281"/>
      <c r="I45" s="284"/>
      <c r="J45" s="150"/>
    </row>
    <row r="46" spans="1:10" ht="6.75" customHeight="1">
      <c r="A46" s="320"/>
      <c r="B46" s="231"/>
      <c r="C46" s="31"/>
      <c r="D46" s="31"/>
      <c r="E46" s="59"/>
      <c r="F46" s="59"/>
      <c r="G46" s="293"/>
      <c r="H46" s="293"/>
      <c r="I46" s="294"/>
      <c r="J46" s="148"/>
    </row>
    <row r="47" spans="1:10" ht="22.5" customHeight="1">
      <c r="A47" s="320">
        <v>140</v>
      </c>
      <c r="B47" s="517" t="s">
        <v>240</v>
      </c>
      <c r="C47" s="517"/>
      <c r="D47" s="517"/>
      <c r="E47" s="517"/>
      <c r="F47" s="518"/>
      <c r="G47" s="275">
        <f>SUM(G48:G55)</f>
        <v>0</v>
      </c>
      <c r="H47" s="274">
        <f>SUM(H48:H55)</f>
        <v>0</v>
      </c>
      <c r="I47" s="282">
        <f>SUM(I48:I55)</f>
        <v>0</v>
      </c>
      <c r="J47" s="149"/>
    </row>
    <row r="48" spans="1:10" ht="15" customHeight="1">
      <c r="A48" s="320">
        <v>141</v>
      </c>
      <c r="B48" s="227">
        <v>611000</v>
      </c>
      <c r="C48" s="519" t="s">
        <v>79</v>
      </c>
      <c r="D48" s="520"/>
      <c r="E48" s="520"/>
      <c r="F48" s="521"/>
      <c r="G48" s="277"/>
      <c r="H48" s="278"/>
      <c r="I48" s="283"/>
      <c r="J48" s="150"/>
    </row>
    <row r="49" spans="1:10" ht="15" customHeight="1">
      <c r="A49" s="320">
        <v>142</v>
      </c>
      <c r="B49" s="228">
        <v>612000</v>
      </c>
      <c r="C49" s="519" t="s">
        <v>207</v>
      </c>
      <c r="D49" s="520"/>
      <c r="E49" s="520"/>
      <c r="F49" s="521"/>
      <c r="G49" s="280"/>
      <c r="H49" s="281"/>
      <c r="I49" s="284"/>
      <c r="J49" s="150"/>
    </row>
    <row r="50" spans="1:10" ht="15" customHeight="1">
      <c r="A50" s="320">
        <v>143</v>
      </c>
      <c r="B50" s="228">
        <v>613000</v>
      </c>
      <c r="C50" s="519" t="s">
        <v>42</v>
      </c>
      <c r="D50" s="520"/>
      <c r="E50" s="520"/>
      <c r="F50" s="521"/>
      <c r="G50" s="280"/>
      <c r="H50" s="281"/>
      <c r="I50" s="284"/>
      <c r="J50" s="150"/>
    </row>
    <row r="51" spans="1:10" ht="15" customHeight="1">
      <c r="A51" s="320">
        <v>144</v>
      </c>
      <c r="B51" s="228">
        <v>614000</v>
      </c>
      <c r="C51" s="519" t="s">
        <v>80</v>
      </c>
      <c r="D51" s="520"/>
      <c r="E51" s="520"/>
      <c r="F51" s="521"/>
      <c r="G51" s="280"/>
      <c r="H51" s="281"/>
      <c r="I51" s="284"/>
      <c r="J51" s="150"/>
    </row>
    <row r="52" spans="1:10" ht="15" customHeight="1">
      <c r="A52" s="320">
        <v>145</v>
      </c>
      <c r="B52" s="228">
        <v>615000</v>
      </c>
      <c r="C52" s="519" t="s">
        <v>214</v>
      </c>
      <c r="D52" s="520"/>
      <c r="E52" s="520"/>
      <c r="F52" s="521"/>
      <c r="G52" s="280"/>
      <c r="H52" s="281"/>
      <c r="I52" s="284"/>
      <c r="J52" s="150"/>
    </row>
    <row r="53" spans="1:10" ht="15" customHeight="1">
      <c r="A53" s="320">
        <v>146</v>
      </c>
      <c r="B53" s="228">
        <v>616000</v>
      </c>
      <c r="C53" s="519" t="s">
        <v>215</v>
      </c>
      <c r="D53" s="520"/>
      <c r="E53" s="520"/>
      <c r="F53" s="521"/>
      <c r="G53" s="280"/>
      <c r="H53" s="281"/>
      <c r="I53" s="284"/>
      <c r="J53" s="150"/>
    </row>
    <row r="54" spans="1:10" ht="15" customHeight="1">
      <c r="A54" s="320">
        <v>147</v>
      </c>
      <c r="B54" s="228">
        <v>821000</v>
      </c>
      <c r="C54" s="519" t="s">
        <v>81</v>
      </c>
      <c r="D54" s="520"/>
      <c r="E54" s="520"/>
      <c r="F54" s="521"/>
      <c r="G54" s="280"/>
      <c r="H54" s="281"/>
      <c r="I54" s="284"/>
      <c r="J54" s="150"/>
    </row>
    <row r="55" spans="1:10" ht="15" customHeight="1">
      <c r="A55" s="320">
        <v>148</v>
      </c>
      <c r="B55" s="228">
        <v>823000</v>
      </c>
      <c r="C55" s="519" t="s">
        <v>216</v>
      </c>
      <c r="D55" s="520"/>
      <c r="E55" s="520"/>
      <c r="F55" s="521"/>
      <c r="G55" s="280"/>
      <c r="H55" s="281"/>
      <c r="I55" s="284"/>
      <c r="J55" s="150"/>
    </row>
    <row r="56" spans="1:36" s="60" customFormat="1" ht="6.75" customHeight="1">
      <c r="A56" s="320"/>
      <c r="B56" s="231"/>
      <c r="C56" s="31"/>
      <c r="D56" s="31"/>
      <c r="E56" s="59"/>
      <c r="F56" s="59"/>
      <c r="G56" s="293"/>
      <c r="H56" s="293"/>
      <c r="I56" s="294"/>
      <c r="J56" s="148"/>
      <c r="K56"/>
      <c r="L56"/>
      <c r="M56"/>
      <c r="N56"/>
      <c r="O56"/>
      <c r="P56"/>
      <c r="Q56"/>
      <c r="R56"/>
      <c r="S56"/>
      <c r="T56"/>
      <c r="U56"/>
      <c r="V56"/>
      <c r="W56"/>
      <c r="X56"/>
      <c r="Y56"/>
      <c r="Z56"/>
      <c r="AA56"/>
      <c r="AB56"/>
      <c r="AC56"/>
      <c r="AD56"/>
      <c r="AE56"/>
      <c r="AF56"/>
      <c r="AG56"/>
      <c r="AH56"/>
      <c r="AI56"/>
      <c r="AJ56"/>
    </row>
    <row r="57" spans="1:10" ht="15" customHeight="1">
      <c r="A57" s="320">
        <v>149</v>
      </c>
      <c r="B57" s="232"/>
      <c r="C57" s="519" t="s">
        <v>47</v>
      </c>
      <c r="D57" s="520"/>
      <c r="E57" s="520"/>
      <c r="F57" s="521"/>
      <c r="G57" s="275">
        <f>SUM(G27,G37,G47)</f>
        <v>0</v>
      </c>
      <c r="H57" s="274">
        <f>SUM(H27,H37,H47)</f>
        <v>0</v>
      </c>
      <c r="I57" s="282">
        <f>SUM(I27,I37,I47)</f>
        <v>0</v>
      </c>
      <c r="J57" s="149"/>
    </row>
    <row r="58" spans="1:10" ht="15" customHeight="1" thickBot="1">
      <c r="A58" s="321">
        <v>199</v>
      </c>
      <c r="B58" s="233"/>
      <c r="C58" s="568" t="s">
        <v>92</v>
      </c>
      <c r="D58" s="569"/>
      <c r="E58" s="569"/>
      <c r="F58" s="570"/>
      <c r="G58" s="295"/>
      <c r="H58" s="286"/>
      <c r="I58" s="288"/>
      <c r="J58" s="151"/>
    </row>
    <row r="60" ht="9" customHeight="1"/>
    <row r="61" ht="12.75">
      <c r="A61" s="1" t="s">
        <v>194</v>
      </c>
    </row>
    <row r="62" ht="10.5" customHeight="1">
      <c r="A62" s="1"/>
    </row>
    <row r="63" ht="5.25" customHeight="1">
      <c r="A63" s="1"/>
    </row>
    <row r="64" spans="2:36" s="1" customFormat="1" ht="12.75" customHeight="1">
      <c r="B64" s="14" t="s">
        <v>32</v>
      </c>
      <c r="C64" s="615">
        <f>+Naslovna!$E$17</f>
        <v>0</v>
      </c>
      <c r="D64" s="574"/>
      <c r="E64" s="574"/>
      <c r="F64" s="574"/>
      <c r="G64" s="574"/>
      <c r="H64" s="574"/>
      <c r="I64" s="574"/>
      <c r="J64" s="575"/>
      <c r="K64"/>
      <c r="L64"/>
      <c r="M64"/>
      <c r="N64"/>
      <c r="O64"/>
      <c r="P64"/>
      <c r="Q64"/>
      <c r="R64"/>
      <c r="S64"/>
      <c r="T64"/>
      <c r="U64"/>
      <c r="V64"/>
      <c r="W64"/>
      <c r="X64"/>
      <c r="Y64"/>
      <c r="Z64"/>
      <c r="AA64"/>
      <c r="AB64"/>
      <c r="AC64"/>
      <c r="AD64"/>
      <c r="AE64"/>
      <c r="AF64"/>
      <c r="AG64"/>
      <c r="AH64"/>
      <c r="AI64"/>
      <c r="AJ64"/>
    </row>
    <row r="65" spans="1:10" ht="9" customHeight="1" thickBot="1">
      <c r="A65" s="1"/>
      <c r="B65" s="1"/>
      <c r="C65" s="1"/>
      <c r="D65" s="1"/>
      <c r="E65" s="1"/>
      <c r="F65" s="47"/>
      <c r="G65" s="47"/>
      <c r="H65" s="47"/>
      <c r="I65" s="47"/>
      <c r="J65" s="130"/>
    </row>
    <row r="66" spans="1:10" ht="15" customHeight="1" thickBot="1">
      <c r="A66" s="1"/>
      <c r="B66" s="92" t="s">
        <v>82</v>
      </c>
      <c r="C66" s="93"/>
      <c r="D66" s="94"/>
      <c r="E66" s="94"/>
      <c r="F66" s="94"/>
      <c r="G66" s="94"/>
      <c r="H66" s="94"/>
      <c r="I66" s="95"/>
      <c r="J66" s="140"/>
    </row>
    <row r="67" spans="1:10" ht="39.75" customHeight="1">
      <c r="A67" s="319" t="s">
        <v>154</v>
      </c>
      <c r="B67" s="561" t="s">
        <v>33</v>
      </c>
      <c r="C67" s="561"/>
      <c r="D67" s="600" t="s">
        <v>259</v>
      </c>
      <c r="E67" s="601"/>
      <c r="F67" s="601"/>
      <c r="G67" s="601"/>
      <c r="H67" s="601"/>
      <c r="I67" s="602"/>
      <c r="J67" s="141"/>
    </row>
    <row r="68" spans="1:10" ht="39.75" customHeight="1">
      <c r="A68" s="320" t="s">
        <v>155</v>
      </c>
      <c r="B68" s="561" t="s">
        <v>34</v>
      </c>
      <c r="C68" s="561"/>
      <c r="D68" s="600" t="s">
        <v>44</v>
      </c>
      <c r="E68" s="601"/>
      <c r="F68" s="601"/>
      <c r="G68" s="601"/>
      <c r="H68" s="601"/>
      <c r="I68" s="602"/>
      <c r="J68" s="142"/>
    </row>
    <row r="69" spans="1:10" ht="39.75" customHeight="1">
      <c r="A69" s="320" t="s">
        <v>156</v>
      </c>
      <c r="B69" s="561" t="s">
        <v>88</v>
      </c>
      <c r="C69" s="561"/>
      <c r="D69" s="600" t="s">
        <v>90</v>
      </c>
      <c r="E69" s="601"/>
      <c r="F69" s="601"/>
      <c r="G69" s="601"/>
      <c r="H69" s="601"/>
      <c r="I69" s="602"/>
      <c r="J69" s="142"/>
    </row>
    <row r="70" spans="1:10" ht="39.75" customHeight="1">
      <c r="A70" s="320" t="s">
        <v>157</v>
      </c>
      <c r="B70" s="561" t="s">
        <v>35</v>
      </c>
      <c r="C70" s="561"/>
      <c r="D70" s="593" t="s">
        <v>188</v>
      </c>
      <c r="E70" s="594"/>
      <c r="F70" s="594"/>
      <c r="G70" s="594"/>
      <c r="H70" s="594"/>
      <c r="I70" s="595"/>
      <c r="J70" s="142"/>
    </row>
    <row r="71" spans="1:10" ht="39.75" customHeight="1">
      <c r="A71" s="320" t="s">
        <v>158</v>
      </c>
      <c r="B71" s="549" t="s">
        <v>36</v>
      </c>
      <c r="C71" s="549"/>
      <c r="D71" s="597" t="s">
        <v>45</v>
      </c>
      <c r="E71" s="598"/>
      <c r="F71" s="598"/>
      <c r="G71" s="598"/>
      <c r="H71" s="598"/>
      <c r="I71" s="599"/>
      <c r="J71" s="142"/>
    </row>
    <row r="72" spans="1:10" ht="10.5" customHeight="1" thickBot="1">
      <c r="A72" s="320"/>
      <c r="B72" s="608"/>
      <c r="C72" s="608"/>
      <c r="D72" s="606"/>
      <c r="E72" s="606"/>
      <c r="F72" s="606"/>
      <c r="G72" s="606"/>
      <c r="H72" s="606"/>
      <c r="I72" s="607"/>
      <c r="J72" s="143"/>
    </row>
    <row r="73" spans="1:10" ht="15" customHeight="1">
      <c r="A73" s="320"/>
      <c r="B73" s="229" t="s">
        <v>37</v>
      </c>
      <c r="C73" s="93"/>
      <c r="D73" s="94"/>
      <c r="E73" s="94"/>
      <c r="F73" s="94"/>
      <c r="G73" s="94"/>
      <c r="H73" s="94"/>
      <c r="I73" s="95"/>
      <c r="J73" s="144"/>
    </row>
    <row r="74" spans="1:10" ht="12.75" customHeight="1">
      <c r="A74" s="320"/>
      <c r="B74" s="50"/>
      <c r="C74" s="50"/>
      <c r="D74" s="584" t="s">
        <v>38</v>
      </c>
      <c r="E74" s="585"/>
      <c r="F74" s="586"/>
      <c r="G74" s="576" t="s">
        <v>40</v>
      </c>
      <c r="H74" s="577"/>
      <c r="I74" s="578"/>
      <c r="J74" s="145"/>
    </row>
    <row r="75" spans="1:10" ht="12.75" customHeight="1">
      <c r="A75" s="320"/>
      <c r="B75" s="52"/>
      <c r="C75" s="52"/>
      <c r="D75" s="603"/>
      <c r="E75" s="604"/>
      <c r="F75" s="605"/>
      <c r="G75" s="55" t="s">
        <v>231</v>
      </c>
      <c r="H75" s="56" t="s">
        <v>233</v>
      </c>
      <c r="I75" s="100" t="s">
        <v>252</v>
      </c>
      <c r="J75" s="146"/>
    </row>
    <row r="76" spans="1:10" ht="39.75" customHeight="1">
      <c r="A76" s="320">
        <v>210</v>
      </c>
      <c r="B76" s="596" t="s">
        <v>91</v>
      </c>
      <c r="C76" s="547"/>
      <c r="D76" s="590"/>
      <c r="E76" s="591"/>
      <c r="F76" s="592"/>
      <c r="G76" s="238"/>
      <c r="H76" s="239"/>
      <c r="I76" s="296"/>
      <c r="J76" s="147"/>
    </row>
    <row r="77" spans="1:10" ht="39.75" customHeight="1">
      <c r="A77" s="320">
        <v>211</v>
      </c>
      <c r="B77" s="548"/>
      <c r="C77" s="548"/>
      <c r="D77" s="590"/>
      <c r="E77" s="591"/>
      <c r="F77" s="592"/>
      <c r="G77" s="238"/>
      <c r="H77" s="239"/>
      <c r="I77" s="296"/>
      <c r="J77" s="147"/>
    </row>
    <row r="78" spans="1:10" ht="39.75" customHeight="1">
      <c r="A78" s="320">
        <v>212</v>
      </c>
      <c r="B78" s="529" t="s">
        <v>189</v>
      </c>
      <c r="C78" s="547"/>
      <c r="D78" s="590"/>
      <c r="E78" s="591"/>
      <c r="F78" s="592"/>
      <c r="G78" s="238"/>
      <c r="H78" s="239"/>
      <c r="I78" s="296"/>
      <c r="J78" s="147"/>
    </row>
    <row r="79" spans="1:10" ht="39.75" customHeight="1">
      <c r="A79" s="320">
        <v>213</v>
      </c>
      <c r="B79" s="548"/>
      <c r="C79" s="548"/>
      <c r="D79" s="590"/>
      <c r="E79" s="591"/>
      <c r="F79" s="592"/>
      <c r="G79" s="238"/>
      <c r="H79" s="239"/>
      <c r="I79" s="296"/>
      <c r="J79" s="147"/>
    </row>
    <row r="80" spans="1:10" ht="39.75" customHeight="1">
      <c r="A80" s="320">
        <v>214</v>
      </c>
      <c r="B80" s="529" t="s">
        <v>190</v>
      </c>
      <c r="C80" s="530"/>
      <c r="D80" s="590"/>
      <c r="E80" s="591"/>
      <c r="F80" s="592"/>
      <c r="G80" s="238"/>
      <c r="H80" s="239"/>
      <c r="I80" s="296"/>
      <c r="J80" s="147"/>
    </row>
    <row r="81" spans="1:10" ht="39.75" customHeight="1" thickBot="1">
      <c r="A81" s="320">
        <v>215</v>
      </c>
      <c r="B81" s="523"/>
      <c r="C81" s="523"/>
      <c r="D81" s="579"/>
      <c r="E81" s="580"/>
      <c r="F81" s="581"/>
      <c r="G81" s="297"/>
      <c r="H81" s="298"/>
      <c r="I81" s="299"/>
      <c r="J81" s="147"/>
    </row>
    <row r="82" spans="1:36" s="11" customFormat="1" ht="10.5" customHeight="1" thickBot="1">
      <c r="A82" s="320"/>
      <c r="B82" s="41"/>
      <c r="C82" s="41"/>
      <c r="D82" s="41"/>
      <c r="E82" s="41"/>
      <c r="F82" s="58"/>
      <c r="G82" s="58"/>
      <c r="H82" s="58"/>
      <c r="I82" s="102"/>
      <c r="J82" s="102"/>
      <c r="K82"/>
      <c r="L82"/>
      <c r="M82"/>
      <c r="N82"/>
      <c r="O82"/>
      <c r="P82"/>
      <c r="Q82"/>
      <c r="R82"/>
      <c r="S82"/>
      <c r="T82"/>
      <c r="U82"/>
      <c r="V82"/>
      <c r="W82"/>
      <c r="X82"/>
      <c r="Y82"/>
      <c r="Z82"/>
      <c r="AA82"/>
      <c r="AB82"/>
      <c r="AC82"/>
      <c r="AD82"/>
      <c r="AE82"/>
      <c r="AF82"/>
      <c r="AG82"/>
      <c r="AH82"/>
      <c r="AI82"/>
      <c r="AJ82"/>
    </row>
    <row r="83" spans="1:10" ht="15" customHeight="1">
      <c r="A83" s="320"/>
      <c r="B83" s="229" t="s">
        <v>46</v>
      </c>
      <c r="C83" s="93"/>
      <c r="D83" s="94"/>
      <c r="E83" s="94"/>
      <c r="F83" s="94"/>
      <c r="G83" s="94"/>
      <c r="H83" s="94"/>
      <c r="I83" s="94"/>
      <c r="J83" s="131"/>
    </row>
    <row r="84" spans="1:10" ht="12.75" customHeight="1">
      <c r="A84" s="320"/>
      <c r="B84" s="582"/>
      <c r="C84" s="584"/>
      <c r="D84" s="585"/>
      <c r="E84" s="585"/>
      <c r="F84" s="586"/>
      <c r="G84" s="576" t="s">
        <v>95</v>
      </c>
      <c r="H84" s="611"/>
      <c r="I84" s="612"/>
      <c r="J84" s="609" t="s">
        <v>260</v>
      </c>
    </row>
    <row r="85" spans="1:10" ht="43.5" customHeight="1">
      <c r="A85" s="320"/>
      <c r="B85" s="583"/>
      <c r="C85" s="587"/>
      <c r="D85" s="588"/>
      <c r="E85" s="588"/>
      <c r="F85" s="589"/>
      <c r="G85" s="55" t="s">
        <v>231</v>
      </c>
      <c r="H85" s="56" t="s">
        <v>233</v>
      </c>
      <c r="I85" s="100" t="s">
        <v>252</v>
      </c>
      <c r="J85" s="610"/>
    </row>
    <row r="86" spans="1:10" ht="21" customHeight="1">
      <c r="A86" s="320">
        <v>220</v>
      </c>
      <c r="B86" s="517" t="s">
        <v>239</v>
      </c>
      <c r="C86" s="517"/>
      <c r="D86" s="517"/>
      <c r="E86" s="517"/>
      <c r="F86" s="518"/>
      <c r="G86" s="275">
        <f>SUM(G87:G94)</f>
        <v>0</v>
      </c>
      <c r="H86" s="289">
        <f>SUM(H87:H94)</f>
        <v>0</v>
      </c>
      <c r="I86" s="275">
        <f>SUM(I87:I94)</f>
        <v>0</v>
      </c>
      <c r="J86" s="132"/>
    </row>
    <row r="87" spans="1:10" ht="30" customHeight="1">
      <c r="A87" s="320">
        <v>221</v>
      </c>
      <c r="B87" s="228">
        <v>611000</v>
      </c>
      <c r="C87" s="519" t="s">
        <v>79</v>
      </c>
      <c r="D87" s="520"/>
      <c r="E87" s="520"/>
      <c r="F87" s="521"/>
      <c r="G87" s="277"/>
      <c r="H87" s="278"/>
      <c r="I87" s="277"/>
      <c r="J87" s="133" t="s">
        <v>254</v>
      </c>
    </row>
    <row r="88" spans="1:10" ht="30" customHeight="1">
      <c r="A88" s="320">
        <v>222</v>
      </c>
      <c r="B88" s="228">
        <v>612000</v>
      </c>
      <c r="C88" s="519" t="s">
        <v>207</v>
      </c>
      <c r="D88" s="520"/>
      <c r="E88" s="520"/>
      <c r="F88" s="521"/>
      <c r="G88" s="280"/>
      <c r="H88" s="281"/>
      <c r="I88" s="280"/>
      <c r="J88" s="133" t="s">
        <v>255</v>
      </c>
    </row>
    <row r="89" spans="1:10" ht="30" customHeight="1">
      <c r="A89" s="320">
        <v>223</v>
      </c>
      <c r="B89" s="228">
        <v>613000</v>
      </c>
      <c r="C89" s="519" t="s">
        <v>42</v>
      </c>
      <c r="D89" s="520"/>
      <c r="E89" s="520"/>
      <c r="F89" s="521"/>
      <c r="G89" s="280"/>
      <c r="H89" s="281"/>
      <c r="I89" s="280"/>
      <c r="J89" s="133" t="s">
        <v>256</v>
      </c>
    </row>
    <row r="90" spans="1:10" ht="30" customHeight="1">
      <c r="A90" s="320">
        <v>224</v>
      </c>
      <c r="B90" s="228">
        <v>614000</v>
      </c>
      <c r="C90" s="519" t="s">
        <v>80</v>
      </c>
      <c r="D90" s="520"/>
      <c r="E90" s="520"/>
      <c r="F90" s="521"/>
      <c r="G90" s="280"/>
      <c r="H90" s="281"/>
      <c r="I90" s="280"/>
      <c r="J90" s="133" t="s">
        <v>257</v>
      </c>
    </row>
    <row r="91" spans="1:10" ht="30" customHeight="1">
      <c r="A91" s="320">
        <v>225</v>
      </c>
      <c r="B91" s="228">
        <v>615000</v>
      </c>
      <c r="C91" s="519" t="s">
        <v>214</v>
      </c>
      <c r="D91" s="520"/>
      <c r="E91" s="520"/>
      <c r="F91" s="521"/>
      <c r="G91" s="280"/>
      <c r="H91" s="281"/>
      <c r="I91" s="280"/>
      <c r="J91" s="133" t="s">
        <v>257</v>
      </c>
    </row>
    <row r="92" spans="1:10" ht="30" customHeight="1">
      <c r="A92" s="320">
        <v>226</v>
      </c>
      <c r="B92" s="228">
        <v>616000</v>
      </c>
      <c r="C92" s="519" t="s">
        <v>215</v>
      </c>
      <c r="D92" s="520"/>
      <c r="E92" s="520"/>
      <c r="F92" s="521"/>
      <c r="G92" s="280"/>
      <c r="H92" s="281"/>
      <c r="I92" s="280"/>
      <c r="J92" s="133" t="s">
        <v>261</v>
      </c>
    </row>
    <row r="93" spans="1:10" ht="30" customHeight="1">
      <c r="A93" s="449">
        <v>227</v>
      </c>
      <c r="B93" s="228">
        <v>821000</v>
      </c>
      <c r="C93" s="519" t="s">
        <v>81</v>
      </c>
      <c r="D93" s="520"/>
      <c r="E93" s="520"/>
      <c r="F93" s="521"/>
      <c r="G93" s="280"/>
      <c r="H93" s="281"/>
      <c r="I93" s="280"/>
      <c r="J93" s="450" t="s">
        <v>258</v>
      </c>
    </row>
    <row r="94" spans="1:10" ht="30" customHeight="1" thickBot="1">
      <c r="A94" s="422">
        <v>228</v>
      </c>
      <c r="B94" s="423">
        <v>823000</v>
      </c>
      <c r="C94" s="522" t="s">
        <v>216</v>
      </c>
      <c r="D94" s="523"/>
      <c r="E94" s="523"/>
      <c r="F94" s="524"/>
      <c r="G94" s="447"/>
      <c r="H94" s="448"/>
      <c r="I94" s="447"/>
      <c r="J94" s="134" t="s">
        <v>262</v>
      </c>
    </row>
    <row r="95" spans="1:36" s="60" customFormat="1" ht="6.75" customHeight="1" thickBot="1">
      <c r="A95" s="320"/>
      <c r="B95" s="234"/>
      <c r="C95" s="160"/>
      <c r="D95" s="160"/>
      <c r="E95" s="121"/>
      <c r="F95" s="121"/>
      <c r="G95" s="300"/>
      <c r="H95" s="300"/>
      <c r="I95" s="301"/>
      <c r="J95" s="148"/>
      <c r="K95"/>
      <c r="L95"/>
      <c r="M95"/>
      <c r="N95"/>
      <c r="O95"/>
      <c r="P95"/>
      <c r="Q95"/>
      <c r="R95"/>
      <c r="S95"/>
      <c r="T95"/>
      <c r="U95"/>
      <c r="V95"/>
      <c r="W95"/>
      <c r="X95"/>
      <c r="Y95"/>
      <c r="Z95"/>
      <c r="AA95"/>
      <c r="AB95"/>
      <c r="AC95"/>
      <c r="AD95"/>
      <c r="AE95"/>
      <c r="AF95"/>
      <c r="AG95"/>
      <c r="AH95"/>
      <c r="AI95"/>
      <c r="AJ95"/>
    </row>
    <row r="96" spans="1:10" ht="24.75" customHeight="1">
      <c r="A96" s="320">
        <v>230</v>
      </c>
      <c r="B96" s="613" t="s">
        <v>234</v>
      </c>
      <c r="C96" s="613"/>
      <c r="D96" s="613"/>
      <c r="E96" s="613"/>
      <c r="F96" s="614"/>
      <c r="G96" s="290">
        <f>SUM(G97:G104)</f>
        <v>0</v>
      </c>
      <c r="H96" s="291">
        <f>SUM(H97:H104)</f>
        <v>0</v>
      </c>
      <c r="I96" s="292">
        <f>SUM(I97:I104)</f>
        <v>0</v>
      </c>
      <c r="J96" s="149"/>
    </row>
    <row r="97" spans="1:10" ht="15" customHeight="1">
      <c r="A97" s="320">
        <v>231</v>
      </c>
      <c r="B97" s="227">
        <v>611000</v>
      </c>
      <c r="C97" s="519" t="s">
        <v>79</v>
      </c>
      <c r="D97" s="520"/>
      <c r="E97" s="520"/>
      <c r="F97" s="521"/>
      <c r="G97" s="277"/>
      <c r="H97" s="278"/>
      <c r="I97" s="283"/>
      <c r="J97" s="150"/>
    </row>
    <row r="98" spans="1:10" ht="15" customHeight="1">
      <c r="A98" s="320">
        <v>232</v>
      </c>
      <c r="B98" s="228">
        <v>612000</v>
      </c>
      <c r="C98" s="519" t="s">
        <v>207</v>
      </c>
      <c r="D98" s="520"/>
      <c r="E98" s="520"/>
      <c r="F98" s="521"/>
      <c r="G98" s="280"/>
      <c r="H98" s="281"/>
      <c r="I98" s="284"/>
      <c r="J98" s="150"/>
    </row>
    <row r="99" spans="1:10" ht="15" customHeight="1">
      <c r="A99" s="320">
        <v>233</v>
      </c>
      <c r="B99" s="228">
        <v>613000</v>
      </c>
      <c r="C99" s="519" t="s">
        <v>42</v>
      </c>
      <c r="D99" s="520"/>
      <c r="E99" s="520"/>
      <c r="F99" s="521"/>
      <c r="G99" s="280"/>
      <c r="H99" s="281"/>
      <c r="I99" s="284"/>
      <c r="J99" s="150"/>
    </row>
    <row r="100" spans="1:10" ht="15" customHeight="1">
      <c r="A100" s="320">
        <v>234</v>
      </c>
      <c r="B100" s="228">
        <v>614000</v>
      </c>
      <c r="C100" s="519" t="s">
        <v>80</v>
      </c>
      <c r="D100" s="520"/>
      <c r="E100" s="520"/>
      <c r="F100" s="521"/>
      <c r="G100" s="280"/>
      <c r="H100" s="281"/>
      <c r="I100" s="284"/>
      <c r="J100" s="150"/>
    </row>
    <row r="101" spans="1:10" ht="15" customHeight="1">
      <c r="A101" s="320">
        <v>235</v>
      </c>
      <c r="B101" s="228">
        <v>615000</v>
      </c>
      <c r="C101" s="519" t="s">
        <v>226</v>
      </c>
      <c r="D101" s="520"/>
      <c r="E101" s="520"/>
      <c r="F101" s="521"/>
      <c r="G101" s="280"/>
      <c r="H101" s="281"/>
      <c r="I101" s="284"/>
      <c r="J101" s="150"/>
    </row>
    <row r="102" spans="1:10" ht="15" customHeight="1">
      <c r="A102" s="320">
        <v>236</v>
      </c>
      <c r="B102" s="228">
        <v>616000</v>
      </c>
      <c r="C102" s="519" t="s">
        <v>215</v>
      </c>
      <c r="D102" s="520"/>
      <c r="E102" s="520"/>
      <c r="F102" s="521"/>
      <c r="G102" s="280"/>
      <c r="H102" s="281"/>
      <c r="I102" s="284"/>
      <c r="J102" s="150"/>
    </row>
    <row r="103" spans="1:10" ht="15" customHeight="1">
      <c r="A103" s="320">
        <v>237</v>
      </c>
      <c r="B103" s="228">
        <v>821000</v>
      </c>
      <c r="C103" s="519" t="s">
        <v>81</v>
      </c>
      <c r="D103" s="520"/>
      <c r="E103" s="520"/>
      <c r="F103" s="521"/>
      <c r="G103" s="280"/>
      <c r="H103" s="281"/>
      <c r="I103" s="284"/>
      <c r="J103" s="150"/>
    </row>
    <row r="104" spans="1:10" ht="15" customHeight="1">
      <c r="A104" s="320">
        <v>238</v>
      </c>
      <c r="B104" s="228">
        <v>823000</v>
      </c>
      <c r="C104" s="519" t="s">
        <v>216</v>
      </c>
      <c r="D104" s="520"/>
      <c r="E104" s="520"/>
      <c r="F104" s="521"/>
      <c r="G104" s="280"/>
      <c r="H104" s="281"/>
      <c r="I104" s="284"/>
      <c r="J104" s="150"/>
    </row>
    <row r="105" spans="1:10" ht="6.75" customHeight="1">
      <c r="A105" s="320"/>
      <c r="B105" s="231"/>
      <c r="C105" s="31"/>
      <c r="D105" s="31"/>
      <c r="E105" s="59"/>
      <c r="F105" s="59"/>
      <c r="G105" s="293"/>
      <c r="H105" s="293"/>
      <c r="I105" s="294"/>
      <c r="J105" s="148"/>
    </row>
    <row r="106" spans="1:10" ht="22.5" customHeight="1">
      <c r="A106" s="320">
        <v>240</v>
      </c>
      <c r="B106" s="517" t="s">
        <v>240</v>
      </c>
      <c r="C106" s="517"/>
      <c r="D106" s="517"/>
      <c r="E106" s="517"/>
      <c r="F106" s="518"/>
      <c r="G106" s="275">
        <f>SUM(G107:G114)</f>
        <v>0</v>
      </c>
      <c r="H106" s="274">
        <f>SUM(H107:H114)</f>
        <v>0</v>
      </c>
      <c r="I106" s="282">
        <f>SUM(I107:I114)</f>
        <v>0</v>
      </c>
      <c r="J106" s="149"/>
    </row>
    <row r="107" spans="1:10" ht="15" customHeight="1">
      <c r="A107" s="320">
        <v>241</v>
      </c>
      <c r="B107" s="227">
        <v>611000</v>
      </c>
      <c r="C107" s="519" t="s">
        <v>79</v>
      </c>
      <c r="D107" s="520"/>
      <c r="E107" s="520"/>
      <c r="F107" s="521"/>
      <c r="G107" s="277"/>
      <c r="H107" s="278"/>
      <c r="I107" s="283"/>
      <c r="J107" s="150"/>
    </row>
    <row r="108" spans="1:10" ht="15" customHeight="1">
      <c r="A108" s="320">
        <v>242</v>
      </c>
      <c r="B108" s="228">
        <v>612000</v>
      </c>
      <c r="C108" s="519" t="s">
        <v>207</v>
      </c>
      <c r="D108" s="520"/>
      <c r="E108" s="520"/>
      <c r="F108" s="521"/>
      <c r="G108" s="280"/>
      <c r="H108" s="281"/>
      <c r="I108" s="284"/>
      <c r="J108" s="150"/>
    </row>
    <row r="109" spans="1:10" ht="15" customHeight="1">
      <c r="A109" s="320">
        <v>243</v>
      </c>
      <c r="B109" s="228">
        <v>613000</v>
      </c>
      <c r="C109" s="519" t="s">
        <v>42</v>
      </c>
      <c r="D109" s="520"/>
      <c r="E109" s="520"/>
      <c r="F109" s="521"/>
      <c r="G109" s="280"/>
      <c r="H109" s="281"/>
      <c r="I109" s="284"/>
      <c r="J109" s="150"/>
    </row>
    <row r="110" spans="1:10" ht="15" customHeight="1">
      <c r="A110" s="320">
        <v>244</v>
      </c>
      <c r="B110" s="228">
        <v>614000</v>
      </c>
      <c r="C110" s="519" t="s">
        <v>80</v>
      </c>
      <c r="D110" s="520"/>
      <c r="E110" s="520"/>
      <c r="F110" s="521"/>
      <c r="G110" s="280"/>
      <c r="H110" s="281"/>
      <c r="I110" s="284"/>
      <c r="J110" s="150"/>
    </row>
    <row r="111" spans="1:10" ht="15" customHeight="1">
      <c r="A111" s="320">
        <v>245</v>
      </c>
      <c r="B111" s="228">
        <v>615000</v>
      </c>
      <c r="C111" s="519" t="s">
        <v>214</v>
      </c>
      <c r="D111" s="520"/>
      <c r="E111" s="520"/>
      <c r="F111" s="521"/>
      <c r="G111" s="280"/>
      <c r="H111" s="281"/>
      <c r="I111" s="284"/>
      <c r="J111" s="150"/>
    </row>
    <row r="112" spans="1:10" ht="15" customHeight="1">
      <c r="A112" s="320">
        <v>246</v>
      </c>
      <c r="B112" s="228">
        <v>616000</v>
      </c>
      <c r="C112" s="519" t="s">
        <v>215</v>
      </c>
      <c r="D112" s="520"/>
      <c r="E112" s="520"/>
      <c r="F112" s="521"/>
      <c r="G112" s="280"/>
      <c r="H112" s="281"/>
      <c r="I112" s="284"/>
      <c r="J112" s="150"/>
    </row>
    <row r="113" spans="1:10" ht="15" customHeight="1">
      <c r="A113" s="320">
        <v>247</v>
      </c>
      <c r="B113" s="228">
        <v>821000</v>
      </c>
      <c r="C113" s="519" t="s">
        <v>81</v>
      </c>
      <c r="D113" s="520"/>
      <c r="E113" s="520"/>
      <c r="F113" s="521"/>
      <c r="G113" s="280"/>
      <c r="H113" s="281"/>
      <c r="I113" s="284"/>
      <c r="J113" s="150"/>
    </row>
    <row r="114" spans="1:10" ht="15" customHeight="1">
      <c r="A114" s="320">
        <v>248</v>
      </c>
      <c r="B114" s="228">
        <v>823000</v>
      </c>
      <c r="C114" s="519" t="s">
        <v>216</v>
      </c>
      <c r="D114" s="520"/>
      <c r="E114" s="520"/>
      <c r="F114" s="521"/>
      <c r="G114" s="280"/>
      <c r="H114" s="281"/>
      <c r="I114" s="284"/>
      <c r="J114" s="150"/>
    </row>
    <row r="115" spans="1:36" s="60" customFormat="1" ht="6.75" customHeight="1">
      <c r="A115" s="320"/>
      <c r="B115" s="231"/>
      <c r="C115" s="31"/>
      <c r="D115" s="31"/>
      <c r="E115" s="59"/>
      <c r="F115" s="59"/>
      <c r="G115" s="293"/>
      <c r="H115" s="293"/>
      <c r="I115" s="294"/>
      <c r="J115" s="148"/>
      <c r="K115"/>
      <c r="L115"/>
      <c r="M115"/>
      <c r="N115"/>
      <c r="O115"/>
      <c r="P115"/>
      <c r="Q115"/>
      <c r="R115"/>
      <c r="S115"/>
      <c r="T115"/>
      <c r="U115"/>
      <c r="V115"/>
      <c r="W115"/>
      <c r="X115"/>
      <c r="Y115"/>
      <c r="Z115"/>
      <c r="AA115"/>
      <c r="AB115"/>
      <c r="AC115"/>
      <c r="AD115"/>
      <c r="AE115"/>
      <c r="AF115"/>
      <c r="AG115"/>
      <c r="AH115"/>
      <c r="AI115"/>
      <c r="AJ115"/>
    </row>
    <row r="116" spans="1:10" ht="15" customHeight="1">
      <c r="A116" s="320">
        <v>249</v>
      </c>
      <c r="B116" s="232"/>
      <c r="C116" s="519" t="s">
        <v>47</v>
      </c>
      <c r="D116" s="520"/>
      <c r="E116" s="520"/>
      <c r="F116" s="521"/>
      <c r="G116" s="275">
        <f>SUM(G86,G96,G106)</f>
        <v>0</v>
      </c>
      <c r="H116" s="274">
        <f>SUM(H86,H96,H106)</f>
        <v>0</v>
      </c>
      <c r="I116" s="282">
        <f>SUM(I86,I96,I106)</f>
        <v>0</v>
      </c>
      <c r="J116" s="149"/>
    </row>
    <row r="117" spans="1:10" ht="15" customHeight="1" thickBot="1">
      <c r="A117" s="321">
        <v>299</v>
      </c>
      <c r="B117" s="233"/>
      <c r="C117" s="568" t="s">
        <v>92</v>
      </c>
      <c r="D117" s="569"/>
      <c r="E117" s="569"/>
      <c r="F117" s="570"/>
      <c r="G117" s="295"/>
      <c r="H117" s="286"/>
      <c r="I117" s="288"/>
      <c r="J117" s="151"/>
    </row>
    <row r="119" ht="9" customHeight="1"/>
    <row r="120" ht="12.75">
      <c r="A120" s="1" t="s">
        <v>195</v>
      </c>
    </row>
    <row r="121" ht="10.5" customHeight="1">
      <c r="A121" s="1"/>
    </row>
    <row r="122" ht="5.25" customHeight="1">
      <c r="A122" s="1"/>
    </row>
    <row r="123" spans="2:36" s="1" customFormat="1" ht="12.75" customHeight="1">
      <c r="B123" s="14" t="s">
        <v>32</v>
      </c>
      <c r="C123" s="615">
        <f>+Naslovna!$E$17</f>
        <v>0</v>
      </c>
      <c r="D123" s="574"/>
      <c r="E123" s="574"/>
      <c r="F123" s="574"/>
      <c r="G123" s="574"/>
      <c r="H123" s="574"/>
      <c r="I123" s="574"/>
      <c r="J123" s="575"/>
      <c r="K123"/>
      <c r="L123"/>
      <c r="M123"/>
      <c r="N123"/>
      <c r="O123"/>
      <c r="P123"/>
      <c r="Q123"/>
      <c r="R123"/>
      <c r="S123"/>
      <c r="T123"/>
      <c r="U123"/>
      <c r="V123"/>
      <c r="W123"/>
      <c r="X123"/>
      <c r="Y123"/>
      <c r="Z123"/>
      <c r="AA123"/>
      <c r="AB123"/>
      <c r="AC123"/>
      <c r="AD123"/>
      <c r="AE123"/>
      <c r="AF123"/>
      <c r="AG123"/>
      <c r="AH123"/>
      <c r="AI123"/>
      <c r="AJ123"/>
    </row>
    <row r="124" spans="1:10" ht="9" customHeight="1" thickBot="1">
      <c r="A124" s="1"/>
      <c r="B124" s="1"/>
      <c r="C124" s="1"/>
      <c r="D124" s="1"/>
      <c r="E124" s="1"/>
      <c r="F124" s="47"/>
      <c r="G124" s="47"/>
      <c r="H124" s="47"/>
      <c r="I124" s="47"/>
      <c r="J124" s="130"/>
    </row>
    <row r="125" spans="1:10" ht="15" customHeight="1" thickBot="1">
      <c r="A125" s="1"/>
      <c r="B125" s="92" t="s">
        <v>82</v>
      </c>
      <c r="C125" s="93"/>
      <c r="D125" s="94"/>
      <c r="E125" s="94"/>
      <c r="F125" s="94"/>
      <c r="G125" s="94"/>
      <c r="H125" s="94"/>
      <c r="I125" s="95"/>
      <c r="J125" s="140"/>
    </row>
    <row r="126" spans="1:10" ht="39.75" customHeight="1">
      <c r="A126" s="319" t="s">
        <v>159</v>
      </c>
      <c r="B126" s="561" t="s">
        <v>33</v>
      </c>
      <c r="C126" s="561"/>
      <c r="D126" s="600" t="s">
        <v>259</v>
      </c>
      <c r="E126" s="601"/>
      <c r="F126" s="601"/>
      <c r="G126" s="601"/>
      <c r="H126" s="601"/>
      <c r="I126" s="602"/>
      <c r="J126" s="141"/>
    </row>
    <row r="127" spans="1:10" ht="39.75" customHeight="1">
      <c r="A127" s="320" t="s">
        <v>160</v>
      </c>
      <c r="B127" s="561" t="s">
        <v>34</v>
      </c>
      <c r="C127" s="561"/>
      <c r="D127" s="600" t="s">
        <v>44</v>
      </c>
      <c r="E127" s="601"/>
      <c r="F127" s="601"/>
      <c r="G127" s="601"/>
      <c r="H127" s="601"/>
      <c r="I127" s="602"/>
      <c r="J127" s="142"/>
    </row>
    <row r="128" spans="1:10" ht="39.75" customHeight="1">
      <c r="A128" s="320" t="s">
        <v>161</v>
      </c>
      <c r="B128" s="561" t="s">
        <v>88</v>
      </c>
      <c r="C128" s="561"/>
      <c r="D128" s="600" t="s">
        <v>90</v>
      </c>
      <c r="E128" s="601"/>
      <c r="F128" s="601"/>
      <c r="G128" s="601"/>
      <c r="H128" s="601"/>
      <c r="I128" s="602"/>
      <c r="J128" s="142"/>
    </row>
    <row r="129" spans="1:10" ht="39.75" customHeight="1">
      <c r="A129" s="320" t="s">
        <v>162</v>
      </c>
      <c r="B129" s="561" t="s">
        <v>35</v>
      </c>
      <c r="C129" s="561"/>
      <c r="D129" s="593" t="s">
        <v>188</v>
      </c>
      <c r="E129" s="594"/>
      <c r="F129" s="594"/>
      <c r="G129" s="594"/>
      <c r="H129" s="594"/>
      <c r="I129" s="595"/>
      <c r="J129" s="142"/>
    </row>
    <row r="130" spans="1:10" ht="39.75" customHeight="1">
      <c r="A130" s="320" t="s">
        <v>163</v>
      </c>
      <c r="B130" s="549" t="s">
        <v>36</v>
      </c>
      <c r="C130" s="549"/>
      <c r="D130" s="597" t="s">
        <v>45</v>
      </c>
      <c r="E130" s="598"/>
      <c r="F130" s="598"/>
      <c r="G130" s="598"/>
      <c r="H130" s="598"/>
      <c r="I130" s="599"/>
      <c r="J130" s="142"/>
    </row>
    <row r="131" spans="1:10" ht="10.5" customHeight="1" thickBot="1">
      <c r="A131" s="320"/>
      <c r="B131" s="608"/>
      <c r="C131" s="608"/>
      <c r="D131" s="606"/>
      <c r="E131" s="606"/>
      <c r="F131" s="606"/>
      <c r="G131" s="606"/>
      <c r="H131" s="606"/>
      <c r="I131" s="607"/>
      <c r="J131" s="143"/>
    </row>
    <row r="132" spans="1:10" ht="15" customHeight="1">
      <c r="A132" s="320"/>
      <c r="B132" s="229" t="s">
        <v>37</v>
      </c>
      <c r="C132" s="93"/>
      <c r="D132" s="94"/>
      <c r="E132" s="94"/>
      <c r="F132" s="94"/>
      <c r="G132" s="94"/>
      <c r="H132" s="94"/>
      <c r="I132" s="95"/>
      <c r="J132" s="144"/>
    </row>
    <row r="133" spans="1:10" ht="12.75" customHeight="1">
      <c r="A133" s="320"/>
      <c r="B133" s="50"/>
      <c r="C133" s="50"/>
      <c r="D133" s="584" t="s">
        <v>38</v>
      </c>
      <c r="E133" s="585"/>
      <c r="F133" s="586"/>
      <c r="G133" s="576" t="s">
        <v>40</v>
      </c>
      <c r="H133" s="577"/>
      <c r="I133" s="578"/>
      <c r="J133" s="145"/>
    </row>
    <row r="134" spans="1:10" ht="12.75" customHeight="1">
      <c r="A134" s="320"/>
      <c r="B134" s="52"/>
      <c r="C134" s="52"/>
      <c r="D134" s="603"/>
      <c r="E134" s="604"/>
      <c r="F134" s="605"/>
      <c r="G134" s="55" t="s">
        <v>231</v>
      </c>
      <c r="H134" s="56" t="s">
        <v>233</v>
      </c>
      <c r="I134" s="100" t="s">
        <v>252</v>
      </c>
      <c r="J134" s="146"/>
    </row>
    <row r="135" spans="1:10" ht="39.75" customHeight="1">
      <c r="A135" s="320">
        <v>310</v>
      </c>
      <c r="B135" s="596" t="s">
        <v>91</v>
      </c>
      <c r="C135" s="547"/>
      <c r="D135" s="590"/>
      <c r="E135" s="591"/>
      <c r="F135" s="592"/>
      <c r="G135" s="238"/>
      <c r="H135" s="239"/>
      <c r="I135" s="296"/>
      <c r="J135" s="147"/>
    </row>
    <row r="136" spans="1:10" ht="39.75" customHeight="1">
      <c r="A136" s="320">
        <v>311</v>
      </c>
      <c r="B136" s="548"/>
      <c r="C136" s="548"/>
      <c r="D136" s="590"/>
      <c r="E136" s="591"/>
      <c r="F136" s="592"/>
      <c r="G136" s="238"/>
      <c r="H136" s="239"/>
      <c r="I136" s="296"/>
      <c r="J136" s="147"/>
    </row>
    <row r="137" spans="1:10" ht="39.75" customHeight="1">
      <c r="A137" s="320">
        <v>312</v>
      </c>
      <c r="B137" s="529" t="s">
        <v>189</v>
      </c>
      <c r="C137" s="547"/>
      <c r="D137" s="590"/>
      <c r="E137" s="591"/>
      <c r="F137" s="592"/>
      <c r="G137" s="238"/>
      <c r="H137" s="239"/>
      <c r="I137" s="296"/>
      <c r="J137" s="147"/>
    </row>
    <row r="138" spans="1:10" ht="39.75" customHeight="1">
      <c r="A138" s="320">
        <v>313</v>
      </c>
      <c r="B138" s="548"/>
      <c r="C138" s="548"/>
      <c r="D138" s="590"/>
      <c r="E138" s="591"/>
      <c r="F138" s="592"/>
      <c r="G138" s="238"/>
      <c r="H138" s="239"/>
      <c r="I138" s="296"/>
      <c r="J138" s="147"/>
    </row>
    <row r="139" spans="1:10" ht="39.75" customHeight="1">
      <c r="A139" s="320">
        <v>314</v>
      </c>
      <c r="B139" s="529" t="s">
        <v>190</v>
      </c>
      <c r="C139" s="530"/>
      <c r="D139" s="590"/>
      <c r="E139" s="591"/>
      <c r="F139" s="592"/>
      <c r="G139" s="238"/>
      <c r="H139" s="239"/>
      <c r="I139" s="296"/>
      <c r="J139" s="147"/>
    </row>
    <row r="140" spans="1:10" ht="39.75" customHeight="1" thickBot="1">
      <c r="A140" s="320">
        <v>315</v>
      </c>
      <c r="B140" s="523"/>
      <c r="C140" s="523"/>
      <c r="D140" s="579"/>
      <c r="E140" s="580"/>
      <c r="F140" s="581"/>
      <c r="G140" s="297"/>
      <c r="H140" s="298"/>
      <c r="I140" s="299"/>
      <c r="J140" s="147"/>
    </row>
    <row r="141" spans="1:36" s="11" customFormat="1" ht="10.5" customHeight="1" thickBot="1">
      <c r="A141" s="320"/>
      <c r="B141" s="41"/>
      <c r="C141" s="41"/>
      <c r="D141" s="41"/>
      <c r="E141" s="41"/>
      <c r="F141" s="58"/>
      <c r="G141" s="58"/>
      <c r="H141" s="58"/>
      <c r="I141" s="102"/>
      <c r="J141" s="102"/>
      <c r="K141"/>
      <c r="L141"/>
      <c r="M141"/>
      <c r="N141"/>
      <c r="O141"/>
      <c r="P141"/>
      <c r="Q141"/>
      <c r="R141"/>
      <c r="S141"/>
      <c r="T141"/>
      <c r="U141"/>
      <c r="V141"/>
      <c r="W141"/>
      <c r="X141"/>
      <c r="Y141"/>
      <c r="Z141"/>
      <c r="AA141"/>
      <c r="AB141"/>
      <c r="AC141"/>
      <c r="AD141"/>
      <c r="AE141"/>
      <c r="AF141"/>
      <c r="AG141"/>
      <c r="AH141"/>
      <c r="AI141"/>
      <c r="AJ141"/>
    </row>
    <row r="142" spans="1:10" ht="15" customHeight="1">
      <c r="A142" s="320"/>
      <c r="B142" s="229" t="s">
        <v>46</v>
      </c>
      <c r="C142" s="93"/>
      <c r="D142" s="94"/>
      <c r="E142" s="94"/>
      <c r="F142" s="94"/>
      <c r="G142" s="94"/>
      <c r="H142" s="94"/>
      <c r="I142" s="94"/>
      <c r="J142" s="131"/>
    </row>
    <row r="143" spans="1:10" ht="12.75" customHeight="1">
      <c r="A143" s="320"/>
      <c r="B143" s="582"/>
      <c r="C143" s="584"/>
      <c r="D143" s="585"/>
      <c r="E143" s="585"/>
      <c r="F143" s="586"/>
      <c r="G143" s="576" t="s">
        <v>95</v>
      </c>
      <c r="H143" s="611"/>
      <c r="I143" s="612"/>
      <c r="J143" s="609" t="s">
        <v>260</v>
      </c>
    </row>
    <row r="144" spans="1:10" ht="43.5" customHeight="1">
      <c r="A144" s="320"/>
      <c r="B144" s="583"/>
      <c r="C144" s="587"/>
      <c r="D144" s="588"/>
      <c r="E144" s="588"/>
      <c r="F144" s="589"/>
      <c r="G144" s="55" t="s">
        <v>231</v>
      </c>
      <c r="H144" s="56" t="s">
        <v>233</v>
      </c>
      <c r="I144" s="100" t="s">
        <v>252</v>
      </c>
      <c r="J144" s="610"/>
    </row>
    <row r="145" spans="1:10" ht="21" customHeight="1">
      <c r="A145" s="320">
        <v>320</v>
      </c>
      <c r="B145" s="517" t="s">
        <v>239</v>
      </c>
      <c r="C145" s="517"/>
      <c r="D145" s="517"/>
      <c r="E145" s="517"/>
      <c r="F145" s="518"/>
      <c r="G145" s="275">
        <f>SUM(G146:G153)</f>
        <v>0</v>
      </c>
      <c r="H145" s="289">
        <f>SUM(H146:H153)</f>
        <v>0</v>
      </c>
      <c r="I145" s="275">
        <f>SUM(I146:I153)</f>
        <v>0</v>
      </c>
      <c r="J145" s="132"/>
    </row>
    <row r="146" spans="1:10" ht="30" customHeight="1">
      <c r="A146" s="320">
        <v>321</v>
      </c>
      <c r="B146" s="228">
        <v>611000</v>
      </c>
      <c r="C146" s="519" t="s">
        <v>79</v>
      </c>
      <c r="D146" s="520"/>
      <c r="E146" s="520"/>
      <c r="F146" s="521"/>
      <c r="G146" s="277"/>
      <c r="H146" s="278"/>
      <c r="I146" s="277"/>
      <c r="J146" s="133" t="s">
        <v>254</v>
      </c>
    </row>
    <row r="147" spans="1:10" ht="30" customHeight="1">
      <c r="A147" s="320">
        <v>322</v>
      </c>
      <c r="B147" s="228">
        <v>612000</v>
      </c>
      <c r="C147" s="519" t="s">
        <v>207</v>
      </c>
      <c r="D147" s="520"/>
      <c r="E147" s="520"/>
      <c r="F147" s="521"/>
      <c r="G147" s="280"/>
      <c r="H147" s="281"/>
      <c r="I147" s="280"/>
      <c r="J147" s="133" t="s">
        <v>255</v>
      </c>
    </row>
    <row r="148" spans="1:10" ht="30" customHeight="1">
      <c r="A148" s="320">
        <v>323</v>
      </c>
      <c r="B148" s="228">
        <v>613000</v>
      </c>
      <c r="C148" s="519" t="s">
        <v>42</v>
      </c>
      <c r="D148" s="520"/>
      <c r="E148" s="520"/>
      <c r="F148" s="521"/>
      <c r="G148" s="280"/>
      <c r="H148" s="281"/>
      <c r="I148" s="280"/>
      <c r="J148" s="133" t="s">
        <v>256</v>
      </c>
    </row>
    <row r="149" spans="1:10" ht="30" customHeight="1">
      <c r="A149" s="320">
        <v>324</v>
      </c>
      <c r="B149" s="228">
        <v>614000</v>
      </c>
      <c r="C149" s="519" t="s">
        <v>80</v>
      </c>
      <c r="D149" s="520"/>
      <c r="E149" s="520"/>
      <c r="F149" s="521"/>
      <c r="G149" s="280"/>
      <c r="H149" s="281"/>
      <c r="I149" s="280"/>
      <c r="J149" s="133" t="s">
        <v>257</v>
      </c>
    </row>
    <row r="150" spans="1:10" ht="30" customHeight="1">
      <c r="A150" s="320">
        <v>325</v>
      </c>
      <c r="B150" s="228">
        <v>615000</v>
      </c>
      <c r="C150" s="519" t="s">
        <v>214</v>
      </c>
      <c r="D150" s="520"/>
      <c r="E150" s="520"/>
      <c r="F150" s="521"/>
      <c r="G150" s="280"/>
      <c r="H150" s="281"/>
      <c r="I150" s="280"/>
      <c r="J150" s="133" t="s">
        <v>257</v>
      </c>
    </row>
    <row r="151" spans="1:10" ht="30" customHeight="1">
      <c r="A151" s="449">
        <v>326</v>
      </c>
      <c r="B151" s="228">
        <v>616000</v>
      </c>
      <c r="C151" s="519" t="s">
        <v>215</v>
      </c>
      <c r="D151" s="520"/>
      <c r="E151" s="520"/>
      <c r="F151" s="521"/>
      <c r="G151" s="280"/>
      <c r="H151" s="281"/>
      <c r="I151" s="280"/>
      <c r="J151" s="133" t="s">
        <v>261</v>
      </c>
    </row>
    <row r="152" spans="1:10" ht="30" customHeight="1">
      <c r="A152" s="422">
        <v>327</v>
      </c>
      <c r="B152" s="228">
        <v>821000</v>
      </c>
      <c r="C152" s="519" t="s">
        <v>81</v>
      </c>
      <c r="D152" s="520"/>
      <c r="E152" s="520"/>
      <c r="F152" s="521"/>
      <c r="G152" s="280"/>
      <c r="H152" s="281"/>
      <c r="I152" s="280"/>
      <c r="J152" s="450" t="s">
        <v>258</v>
      </c>
    </row>
    <row r="153" spans="1:10" ht="30" customHeight="1" thickBot="1">
      <c r="A153" s="422">
        <v>328</v>
      </c>
      <c r="B153" s="423">
        <v>823000</v>
      </c>
      <c r="C153" s="522" t="s">
        <v>216</v>
      </c>
      <c r="D153" s="523"/>
      <c r="E153" s="523"/>
      <c r="F153" s="524"/>
      <c r="G153" s="447"/>
      <c r="H153" s="448"/>
      <c r="I153" s="447"/>
      <c r="J153" s="134" t="s">
        <v>262</v>
      </c>
    </row>
    <row r="154" spans="1:36" s="60" customFormat="1" ht="6.75" customHeight="1" thickBot="1">
      <c r="A154" s="320"/>
      <c r="B154" s="234"/>
      <c r="C154" s="160"/>
      <c r="D154" s="160"/>
      <c r="E154" s="121"/>
      <c r="F154" s="121"/>
      <c r="G154" s="300"/>
      <c r="H154" s="300"/>
      <c r="I154" s="301"/>
      <c r="J154" s="148"/>
      <c r="K154"/>
      <c r="L154"/>
      <c r="M154"/>
      <c r="N154"/>
      <c r="O154"/>
      <c r="P154"/>
      <c r="Q154"/>
      <c r="R154"/>
      <c r="S154"/>
      <c r="T154"/>
      <c r="U154"/>
      <c r="V154"/>
      <c r="W154"/>
      <c r="X154"/>
      <c r="Y154"/>
      <c r="Z154"/>
      <c r="AA154"/>
      <c r="AB154"/>
      <c r="AC154"/>
      <c r="AD154"/>
      <c r="AE154"/>
      <c r="AF154"/>
      <c r="AG154"/>
      <c r="AH154"/>
      <c r="AI154"/>
      <c r="AJ154"/>
    </row>
    <row r="155" spans="1:10" ht="24.75" customHeight="1">
      <c r="A155" s="320">
        <v>330</v>
      </c>
      <c r="B155" s="613" t="s">
        <v>234</v>
      </c>
      <c r="C155" s="613"/>
      <c r="D155" s="613"/>
      <c r="E155" s="613"/>
      <c r="F155" s="614"/>
      <c r="G155" s="290">
        <f>SUM(G156:G163)</f>
        <v>0</v>
      </c>
      <c r="H155" s="291">
        <f>SUM(H156:H163)</f>
        <v>0</v>
      </c>
      <c r="I155" s="292">
        <f>SUM(I156:I163)</f>
        <v>0</v>
      </c>
      <c r="J155" s="149"/>
    </row>
    <row r="156" spans="1:10" ht="15" customHeight="1">
      <c r="A156" s="320">
        <v>331</v>
      </c>
      <c r="B156" s="227">
        <v>611000</v>
      </c>
      <c r="C156" s="519" t="s">
        <v>79</v>
      </c>
      <c r="D156" s="520"/>
      <c r="E156" s="520"/>
      <c r="F156" s="521"/>
      <c r="G156" s="277"/>
      <c r="H156" s="278"/>
      <c r="I156" s="283"/>
      <c r="J156" s="150"/>
    </row>
    <row r="157" spans="1:10" ht="15" customHeight="1">
      <c r="A157" s="320">
        <v>332</v>
      </c>
      <c r="B157" s="228">
        <v>612000</v>
      </c>
      <c r="C157" s="519" t="s">
        <v>207</v>
      </c>
      <c r="D157" s="520"/>
      <c r="E157" s="520"/>
      <c r="F157" s="521"/>
      <c r="G157" s="280"/>
      <c r="H157" s="281"/>
      <c r="I157" s="284"/>
      <c r="J157" s="150"/>
    </row>
    <row r="158" spans="1:10" ht="15" customHeight="1">
      <c r="A158" s="320">
        <v>333</v>
      </c>
      <c r="B158" s="228">
        <v>613000</v>
      </c>
      <c r="C158" s="519" t="s">
        <v>42</v>
      </c>
      <c r="D158" s="520"/>
      <c r="E158" s="520"/>
      <c r="F158" s="521"/>
      <c r="G158" s="280"/>
      <c r="H158" s="281"/>
      <c r="I158" s="284"/>
      <c r="J158" s="150"/>
    </row>
    <row r="159" spans="1:10" ht="15" customHeight="1">
      <c r="A159" s="320">
        <v>334</v>
      </c>
      <c r="B159" s="228">
        <v>614000</v>
      </c>
      <c r="C159" s="519" t="s">
        <v>80</v>
      </c>
      <c r="D159" s="520"/>
      <c r="E159" s="520"/>
      <c r="F159" s="521"/>
      <c r="G159" s="280"/>
      <c r="H159" s="281"/>
      <c r="I159" s="284"/>
      <c r="J159" s="150"/>
    </row>
    <row r="160" spans="1:10" ht="15" customHeight="1">
      <c r="A160" s="320">
        <v>335</v>
      </c>
      <c r="B160" s="228">
        <v>615000</v>
      </c>
      <c r="C160" s="519" t="s">
        <v>226</v>
      </c>
      <c r="D160" s="520"/>
      <c r="E160" s="520"/>
      <c r="F160" s="521"/>
      <c r="G160" s="280"/>
      <c r="H160" s="281"/>
      <c r="I160" s="284"/>
      <c r="J160" s="150"/>
    </row>
    <row r="161" spans="1:10" ht="15" customHeight="1">
      <c r="A161" s="320">
        <v>336</v>
      </c>
      <c r="B161" s="228">
        <v>616000</v>
      </c>
      <c r="C161" s="519" t="s">
        <v>215</v>
      </c>
      <c r="D161" s="520"/>
      <c r="E161" s="520"/>
      <c r="F161" s="521"/>
      <c r="G161" s="280"/>
      <c r="H161" s="281"/>
      <c r="I161" s="284"/>
      <c r="J161" s="150"/>
    </row>
    <row r="162" spans="1:10" ht="15" customHeight="1">
      <c r="A162" s="320">
        <v>337</v>
      </c>
      <c r="B162" s="228">
        <v>821000</v>
      </c>
      <c r="C162" s="519" t="s">
        <v>81</v>
      </c>
      <c r="D162" s="520"/>
      <c r="E162" s="520"/>
      <c r="F162" s="521"/>
      <c r="G162" s="280"/>
      <c r="H162" s="281"/>
      <c r="I162" s="284"/>
      <c r="J162" s="150"/>
    </row>
    <row r="163" spans="1:10" ht="15" customHeight="1">
      <c r="A163" s="320">
        <v>338</v>
      </c>
      <c r="B163" s="228">
        <v>823000</v>
      </c>
      <c r="C163" s="519" t="s">
        <v>216</v>
      </c>
      <c r="D163" s="520"/>
      <c r="E163" s="520"/>
      <c r="F163" s="521"/>
      <c r="G163" s="280"/>
      <c r="H163" s="281"/>
      <c r="I163" s="284"/>
      <c r="J163" s="150"/>
    </row>
    <row r="164" spans="1:10" ht="6.75" customHeight="1">
      <c r="A164" s="320"/>
      <c r="B164" s="231"/>
      <c r="C164" s="31"/>
      <c r="D164" s="31"/>
      <c r="E164" s="59"/>
      <c r="F164" s="59"/>
      <c r="G164" s="293"/>
      <c r="H164" s="293"/>
      <c r="I164" s="294"/>
      <c r="J164" s="148"/>
    </row>
    <row r="165" spans="1:10" ht="22.5" customHeight="1">
      <c r="A165" s="320">
        <v>340</v>
      </c>
      <c r="B165" s="517" t="s">
        <v>240</v>
      </c>
      <c r="C165" s="517"/>
      <c r="D165" s="517"/>
      <c r="E165" s="517"/>
      <c r="F165" s="518"/>
      <c r="G165" s="275">
        <f>SUM(G166:G173)</f>
        <v>0</v>
      </c>
      <c r="H165" s="274">
        <f>SUM(H166:H173)</f>
        <v>0</v>
      </c>
      <c r="I165" s="282">
        <f>SUM(I166:I173)</f>
        <v>0</v>
      </c>
      <c r="J165" s="149"/>
    </row>
    <row r="166" spans="1:10" ht="15" customHeight="1">
      <c r="A166" s="320">
        <v>341</v>
      </c>
      <c r="B166" s="227">
        <v>611000</v>
      </c>
      <c r="C166" s="519" t="s">
        <v>79</v>
      </c>
      <c r="D166" s="520"/>
      <c r="E166" s="520"/>
      <c r="F166" s="521"/>
      <c r="G166" s="277"/>
      <c r="H166" s="278"/>
      <c r="I166" s="283"/>
      <c r="J166" s="150"/>
    </row>
    <row r="167" spans="1:10" ht="15" customHeight="1">
      <c r="A167" s="320">
        <v>342</v>
      </c>
      <c r="B167" s="228">
        <v>612000</v>
      </c>
      <c r="C167" s="519" t="s">
        <v>207</v>
      </c>
      <c r="D167" s="520"/>
      <c r="E167" s="520"/>
      <c r="F167" s="521"/>
      <c r="G167" s="280"/>
      <c r="H167" s="281"/>
      <c r="I167" s="284"/>
      <c r="J167" s="150"/>
    </row>
    <row r="168" spans="1:10" ht="15" customHeight="1">
      <c r="A168" s="320">
        <v>343</v>
      </c>
      <c r="B168" s="228">
        <v>613000</v>
      </c>
      <c r="C168" s="519" t="s">
        <v>42</v>
      </c>
      <c r="D168" s="520"/>
      <c r="E168" s="520"/>
      <c r="F168" s="521"/>
      <c r="G168" s="280"/>
      <c r="H168" s="281"/>
      <c r="I168" s="284"/>
      <c r="J168" s="150"/>
    </row>
    <row r="169" spans="1:10" ht="15" customHeight="1">
      <c r="A169" s="320">
        <v>344</v>
      </c>
      <c r="B169" s="228">
        <v>614000</v>
      </c>
      <c r="C169" s="519" t="s">
        <v>80</v>
      </c>
      <c r="D169" s="520"/>
      <c r="E169" s="520"/>
      <c r="F169" s="521"/>
      <c r="G169" s="280"/>
      <c r="H169" s="281"/>
      <c r="I169" s="284"/>
      <c r="J169" s="150"/>
    </row>
    <row r="170" spans="1:10" ht="15" customHeight="1">
      <c r="A170" s="320">
        <v>345</v>
      </c>
      <c r="B170" s="228">
        <v>615000</v>
      </c>
      <c r="C170" s="519" t="s">
        <v>214</v>
      </c>
      <c r="D170" s="520"/>
      <c r="E170" s="520"/>
      <c r="F170" s="521"/>
      <c r="G170" s="280"/>
      <c r="H170" s="281"/>
      <c r="I170" s="284"/>
      <c r="J170" s="150"/>
    </row>
    <row r="171" spans="1:10" ht="15" customHeight="1">
      <c r="A171" s="320">
        <v>346</v>
      </c>
      <c r="B171" s="228">
        <v>616000</v>
      </c>
      <c r="C171" s="519" t="s">
        <v>215</v>
      </c>
      <c r="D171" s="520"/>
      <c r="E171" s="520"/>
      <c r="F171" s="521"/>
      <c r="G171" s="280"/>
      <c r="H171" s="281"/>
      <c r="I171" s="284"/>
      <c r="J171" s="150"/>
    </row>
    <row r="172" spans="1:10" ht="15" customHeight="1">
      <c r="A172" s="320">
        <v>347</v>
      </c>
      <c r="B172" s="228">
        <v>821000</v>
      </c>
      <c r="C172" s="519" t="s">
        <v>81</v>
      </c>
      <c r="D172" s="520"/>
      <c r="E172" s="520"/>
      <c r="F172" s="521"/>
      <c r="G172" s="280"/>
      <c r="H172" s="281"/>
      <c r="I172" s="284"/>
      <c r="J172" s="150"/>
    </row>
    <row r="173" spans="1:10" ht="15" customHeight="1">
      <c r="A173" s="320">
        <v>348</v>
      </c>
      <c r="B173" s="228">
        <v>823000</v>
      </c>
      <c r="C173" s="519" t="s">
        <v>216</v>
      </c>
      <c r="D173" s="520"/>
      <c r="E173" s="520"/>
      <c r="F173" s="521"/>
      <c r="G173" s="280"/>
      <c r="H173" s="281"/>
      <c r="I173" s="284"/>
      <c r="J173" s="150"/>
    </row>
    <row r="174" spans="1:36" s="60" customFormat="1" ht="6.75" customHeight="1">
      <c r="A174" s="320"/>
      <c r="B174" s="231"/>
      <c r="C174" s="31"/>
      <c r="D174" s="31"/>
      <c r="E174" s="59"/>
      <c r="F174" s="59"/>
      <c r="G174" s="293"/>
      <c r="H174" s="293"/>
      <c r="I174" s="294"/>
      <c r="J174" s="148"/>
      <c r="K174"/>
      <c r="L174"/>
      <c r="M174"/>
      <c r="N174"/>
      <c r="O174"/>
      <c r="P174"/>
      <c r="Q174"/>
      <c r="R174"/>
      <c r="S174"/>
      <c r="T174"/>
      <c r="U174"/>
      <c r="V174"/>
      <c r="W174"/>
      <c r="X174"/>
      <c r="Y174"/>
      <c r="Z174"/>
      <c r="AA174"/>
      <c r="AB174"/>
      <c r="AC174"/>
      <c r="AD174"/>
      <c r="AE174"/>
      <c r="AF174"/>
      <c r="AG174"/>
      <c r="AH174"/>
      <c r="AI174"/>
      <c r="AJ174"/>
    </row>
    <row r="175" spans="1:10" ht="15" customHeight="1">
      <c r="A175" s="320">
        <v>349</v>
      </c>
      <c r="B175" s="232"/>
      <c r="C175" s="519" t="s">
        <v>47</v>
      </c>
      <c r="D175" s="520"/>
      <c r="E175" s="520"/>
      <c r="F175" s="521"/>
      <c r="G175" s="275">
        <f>SUM(G145,G155,G165)</f>
        <v>0</v>
      </c>
      <c r="H175" s="274">
        <f>SUM(H145,H155,H165)</f>
        <v>0</v>
      </c>
      <c r="I175" s="282">
        <f>SUM(I145,I155,I165)</f>
        <v>0</v>
      </c>
      <c r="J175" s="149"/>
    </row>
    <row r="176" spans="1:10" ht="15" customHeight="1" thickBot="1">
      <c r="A176" s="321">
        <v>399</v>
      </c>
      <c r="B176" s="233"/>
      <c r="C176" s="568" t="s">
        <v>92</v>
      </c>
      <c r="D176" s="569"/>
      <c r="E176" s="569"/>
      <c r="F176" s="570"/>
      <c r="G176" s="295">
        <v>0</v>
      </c>
      <c r="H176" s="286">
        <v>0</v>
      </c>
      <c r="I176" s="288">
        <v>0</v>
      </c>
      <c r="J176" s="151"/>
    </row>
    <row r="177" spans="1:10" ht="15" customHeight="1">
      <c r="A177" s="445"/>
      <c r="B177" s="446"/>
      <c r="C177" s="160"/>
      <c r="D177" s="160"/>
      <c r="E177" s="160"/>
      <c r="F177" s="160"/>
      <c r="G177" s="444"/>
      <c r="H177" s="444"/>
      <c r="I177" s="444"/>
      <c r="J177" s="129"/>
    </row>
    <row r="178" ht="9" customHeight="1"/>
    <row r="179" ht="12.75">
      <c r="A179" s="1" t="s">
        <v>196</v>
      </c>
    </row>
    <row r="180" ht="10.5" customHeight="1">
      <c r="A180" s="1"/>
    </row>
    <row r="181" ht="5.25" customHeight="1">
      <c r="A181" s="1"/>
    </row>
    <row r="182" spans="2:36" s="1" customFormat="1" ht="12.75" customHeight="1">
      <c r="B182" s="14" t="s">
        <v>32</v>
      </c>
      <c r="C182" s="615">
        <f>+Naslovna!$E$17</f>
        <v>0</v>
      </c>
      <c r="D182" s="574"/>
      <c r="E182" s="574"/>
      <c r="F182" s="574"/>
      <c r="G182" s="574"/>
      <c r="H182" s="574"/>
      <c r="I182" s="574"/>
      <c r="J182" s="575"/>
      <c r="K182"/>
      <c r="L182"/>
      <c r="M182"/>
      <c r="N182"/>
      <c r="O182"/>
      <c r="P182"/>
      <c r="Q182"/>
      <c r="R182"/>
      <c r="S182"/>
      <c r="T182"/>
      <c r="U182"/>
      <c r="V182"/>
      <c r="W182"/>
      <c r="X182"/>
      <c r="Y182"/>
      <c r="Z182"/>
      <c r="AA182"/>
      <c r="AB182"/>
      <c r="AC182"/>
      <c r="AD182"/>
      <c r="AE182"/>
      <c r="AF182"/>
      <c r="AG182"/>
      <c r="AH182"/>
      <c r="AI182"/>
      <c r="AJ182"/>
    </row>
    <row r="183" spans="1:10" ht="9" customHeight="1" thickBot="1">
      <c r="A183" s="1"/>
      <c r="B183" s="1"/>
      <c r="C183" s="1"/>
      <c r="D183" s="1"/>
      <c r="E183" s="1"/>
      <c r="F183" s="47"/>
      <c r="G183" s="47"/>
      <c r="H183" s="47"/>
      <c r="I183" s="47"/>
      <c r="J183" s="130"/>
    </row>
    <row r="184" spans="1:10" ht="15" customHeight="1" thickBot="1">
      <c r="A184" s="1"/>
      <c r="B184" s="92" t="s">
        <v>82</v>
      </c>
      <c r="C184" s="93"/>
      <c r="D184" s="94"/>
      <c r="E184" s="94"/>
      <c r="F184" s="94"/>
      <c r="G184" s="94"/>
      <c r="H184" s="94"/>
      <c r="I184" s="95"/>
      <c r="J184" s="140"/>
    </row>
    <row r="185" spans="1:10" ht="39.75" customHeight="1">
      <c r="A185" s="319" t="s">
        <v>164</v>
      </c>
      <c r="B185" s="561" t="s">
        <v>33</v>
      </c>
      <c r="C185" s="561"/>
      <c r="D185" s="600" t="s">
        <v>259</v>
      </c>
      <c r="E185" s="601"/>
      <c r="F185" s="601"/>
      <c r="G185" s="601"/>
      <c r="H185" s="601"/>
      <c r="I185" s="602"/>
      <c r="J185" s="141"/>
    </row>
    <row r="186" spans="1:10" ht="39.75" customHeight="1">
      <c r="A186" s="320" t="s">
        <v>165</v>
      </c>
      <c r="B186" s="561" t="s">
        <v>34</v>
      </c>
      <c r="C186" s="561"/>
      <c r="D186" s="600" t="s">
        <v>44</v>
      </c>
      <c r="E186" s="601"/>
      <c r="F186" s="601"/>
      <c r="G186" s="601"/>
      <c r="H186" s="601"/>
      <c r="I186" s="602"/>
      <c r="J186" s="142"/>
    </row>
    <row r="187" spans="1:10" ht="39.75" customHeight="1">
      <c r="A187" s="320" t="s">
        <v>166</v>
      </c>
      <c r="B187" s="561" t="s">
        <v>88</v>
      </c>
      <c r="C187" s="561"/>
      <c r="D187" s="600" t="s">
        <v>90</v>
      </c>
      <c r="E187" s="601"/>
      <c r="F187" s="601"/>
      <c r="G187" s="601"/>
      <c r="H187" s="601"/>
      <c r="I187" s="602"/>
      <c r="J187" s="142"/>
    </row>
    <row r="188" spans="1:10" ht="39.75" customHeight="1">
      <c r="A188" s="320" t="s">
        <v>167</v>
      </c>
      <c r="B188" s="561" t="s">
        <v>35</v>
      </c>
      <c r="C188" s="561"/>
      <c r="D188" s="593" t="s">
        <v>188</v>
      </c>
      <c r="E188" s="594"/>
      <c r="F188" s="594"/>
      <c r="G188" s="594"/>
      <c r="H188" s="594"/>
      <c r="I188" s="595"/>
      <c r="J188" s="142"/>
    </row>
    <row r="189" spans="1:10" ht="39.75" customHeight="1">
      <c r="A189" s="320" t="s">
        <v>168</v>
      </c>
      <c r="B189" s="549" t="s">
        <v>36</v>
      </c>
      <c r="C189" s="549"/>
      <c r="D189" s="597" t="s">
        <v>45</v>
      </c>
      <c r="E189" s="598"/>
      <c r="F189" s="598"/>
      <c r="G189" s="598"/>
      <c r="H189" s="598"/>
      <c r="I189" s="599"/>
      <c r="J189" s="142"/>
    </row>
    <row r="190" spans="1:10" ht="10.5" customHeight="1" thickBot="1">
      <c r="A190" s="320"/>
      <c r="B190" s="608"/>
      <c r="C190" s="608"/>
      <c r="D190" s="606"/>
      <c r="E190" s="606"/>
      <c r="F190" s="606"/>
      <c r="G190" s="606"/>
      <c r="H190" s="606"/>
      <c r="I190" s="607"/>
      <c r="J190" s="143"/>
    </row>
    <row r="191" spans="1:10" ht="15" customHeight="1">
      <c r="A191" s="320"/>
      <c r="B191" s="229" t="s">
        <v>37</v>
      </c>
      <c r="C191" s="93"/>
      <c r="D191" s="94"/>
      <c r="E191" s="94"/>
      <c r="F191" s="94"/>
      <c r="G191" s="94"/>
      <c r="H191" s="94"/>
      <c r="I191" s="95"/>
      <c r="J191" s="144"/>
    </row>
    <row r="192" spans="1:10" ht="12.75" customHeight="1">
      <c r="A192" s="320"/>
      <c r="B192" s="50"/>
      <c r="C192" s="50"/>
      <c r="D192" s="584" t="s">
        <v>38</v>
      </c>
      <c r="E192" s="585"/>
      <c r="F192" s="586"/>
      <c r="G192" s="576" t="s">
        <v>40</v>
      </c>
      <c r="H192" s="577"/>
      <c r="I192" s="578"/>
      <c r="J192" s="145"/>
    </row>
    <row r="193" spans="1:10" ht="12.75" customHeight="1">
      <c r="A193" s="320"/>
      <c r="B193" s="52"/>
      <c r="C193" s="52"/>
      <c r="D193" s="603"/>
      <c r="E193" s="604"/>
      <c r="F193" s="605"/>
      <c r="G193" s="55" t="s">
        <v>231</v>
      </c>
      <c r="H193" s="56" t="s">
        <v>233</v>
      </c>
      <c r="I193" s="100" t="s">
        <v>252</v>
      </c>
      <c r="J193" s="146"/>
    </row>
    <row r="194" spans="1:10" ht="39.75" customHeight="1">
      <c r="A194" s="320">
        <v>410</v>
      </c>
      <c r="B194" s="596" t="s">
        <v>91</v>
      </c>
      <c r="C194" s="547"/>
      <c r="D194" s="590"/>
      <c r="E194" s="591"/>
      <c r="F194" s="592"/>
      <c r="G194" s="238"/>
      <c r="H194" s="239"/>
      <c r="I194" s="296"/>
      <c r="J194" s="147"/>
    </row>
    <row r="195" spans="1:10" ht="39.75" customHeight="1">
      <c r="A195" s="320">
        <v>411</v>
      </c>
      <c r="B195" s="548"/>
      <c r="C195" s="548"/>
      <c r="D195" s="590"/>
      <c r="E195" s="591"/>
      <c r="F195" s="592"/>
      <c r="G195" s="238"/>
      <c r="H195" s="239"/>
      <c r="I195" s="296"/>
      <c r="J195" s="147"/>
    </row>
    <row r="196" spans="1:10" ht="39.75" customHeight="1">
      <c r="A196" s="320">
        <v>412</v>
      </c>
      <c r="B196" s="529" t="s">
        <v>189</v>
      </c>
      <c r="C196" s="547"/>
      <c r="D196" s="590"/>
      <c r="E196" s="591"/>
      <c r="F196" s="592"/>
      <c r="G196" s="238"/>
      <c r="H196" s="239"/>
      <c r="I196" s="296"/>
      <c r="J196" s="147"/>
    </row>
    <row r="197" spans="1:10" ht="39.75" customHeight="1">
      <c r="A197" s="320">
        <v>413</v>
      </c>
      <c r="B197" s="548"/>
      <c r="C197" s="548"/>
      <c r="D197" s="590"/>
      <c r="E197" s="591"/>
      <c r="F197" s="592"/>
      <c r="G197" s="238"/>
      <c r="H197" s="239"/>
      <c r="I197" s="296"/>
      <c r="J197" s="147"/>
    </row>
    <row r="198" spans="1:10" ht="39.75" customHeight="1">
      <c r="A198" s="320">
        <v>414</v>
      </c>
      <c r="B198" s="529" t="s">
        <v>190</v>
      </c>
      <c r="C198" s="530"/>
      <c r="D198" s="590"/>
      <c r="E198" s="591"/>
      <c r="F198" s="592"/>
      <c r="G198" s="238"/>
      <c r="H198" s="239"/>
      <c r="I198" s="296"/>
      <c r="J198" s="147"/>
    </row>
    <row r="199" spans="1:10" ht="39.75" customHeight="1" thickBot="1">
      <c r="A199" s="320">
        <v>415</v>
      </c>
      <c r="B199" s="523"/>
      <c r="C199" s="523"/>
      <c r="D199" s="579"/>
      <c r="E199" s="580"/>
      <c r="F199" s="581"/>
      <c r="G199" s="297"/>
      <c r="H199" s="298"/>
      <c r="I199" s="299"/>
      <c r="J199" s="147"/>
    </row>
    <row r="200" spans="1:36" s="11" customFormat="1" ht="10.5" customHeight="1" thickBot="1">
      <c r="A200" s="320"/>
      <c r="B200" s="41"/>
      <c r="C200" s="41"/>
      <c r="D200" s="41"/>
      <c r="E200" s="41"/>
      <c r="F200" s="58"/>
      <c r="G200" s="58"/>
      <c r="H200" s="58"/>
      <c r="I200" s="102"/>
      <c r="J200" s="102"/>
      <c r="K200"/>
      <c r="L200"/>
      <c r="M200"/>
      <c r="N200"/>
      <c r="O200"/>
      <c r="P200"/>
      <c r="Q200"/>
      <c r="R200"/>
      <c r="S200"/>
      <c r="T200"/>
      <c r="U200"/>
      <c r="V200"/>
      <c r="W200"/>
      <c r="X200"/>
      <c r="Y200"/>
      <c r="Z200"/>
      <c r="AA200"/>
      <c r="AB200"/>
      <c r="AC200"/>
      <c r="AD200"/>
      <c r="AE200"/>
      <c r="AF200"/>
      <c r="AG200"/>
      <c r="AH200"/>
      <c r="AI200"/>
      <c r="AJ200"/>
    </row>
    <row r="201" spans="1:10" ht="15" customHeight="1">
      <c r="A201" s="320"/>
      <c r="B201" s="229" t="s">
        <v>46</v>
      </c>
      <c r="C201" s="93"/>
      <c r="D201" s="94"/>
      <c r="E201" s="94"/>
      <c r="F201" s="94"/>
      <c r="G201" s="94"/>
      <c r="H201" s="94"/>
      <c r="I201" s="94"/>
      <c r="J201" s="131"/>
    </row>
    <row r="202" spans="1:10" ht="12.75" customHeight="1">
      <c r="A202" s="320"/>
      <c r="B202" s="582"/>
      <c r="C202" s="584"/>
      <c r="D202" s="585"/>
      <c r="E202" s="585"/>
      <c r="F202" s="586"/>
      <c r="G202" s="576" t="s">
        <v>95</v>
      </c>
      <c r="H202" s="611"/>
      <c r="I202" s="612"/>
      <c r="J202" s="609" t="s">
        <v>260</v>
      </c>
    </row>
    <row r="203" spans="1:10" ht="43.5" customHeight="1">
      <c r="A203" s="320"/>
      <c r="B203" s="583"/>
      <c r="C203" s="587"/>
      <c r="D203" s="588"/>
      <c r="E203" s="588"/>
      <c r="F203" s="589"/>
      <c r="G203" s="55" t="s">
        <v>231</v>
      </c>
      <c r="H203" s="56" t="s">
        <v>233</v>
      </c>
      <c r="I203" s="100" t="s">
        <v>252</v>
      </c>
      <c r="J203" s="610"/>
    </row>
    <row r="204" spans="1:10" ht="21" customHeight="1">
      <c r="A204" s="320">
        <v>420</v>
      </c>
      <c r="B204" s="517" t="s">
        <v>239</v>
      </c>
      <c r="C204" s="517"/>
      <c r="D204" s="517"/>
      <c r="E204" s="517"/>
      <c r="F204" s="518"/>
      <c r="G204" s="275">
        <f>SUM(G205:G212)</f>
        <v>0</v>
      </c>
      <c r="H204" s="289">
        <f>SUM(H205:H212)</f>
        <v>0</v>
      </c>
      <c r="I204" s="275">
        <f>SUM(I205:I212)</f>
        <v>0</v>
      </c>
      <c r="J204" s="132"/>
    </row>
    <row r="205" spans="1:10" ht="30" customHeight="1">
      <c r="A205" s="320">
        <v>421</v>
      </c>
      <c r="B205" s="228">
        <v>611000</v>
      </c>
      <c r="C205" s="519" t="s">
        <v>79</v>
      </c>
      <c r="D205" s="520"/>
      <c r="E205" s="520"/>
      <c r="F205" s="521"/>
      <c r="G205" s="277"/>
      <c r="H205" s="278"/>
      <c r="I205" s="277"/>
      <c r="J205" s="133" t="s">
        <v>254</v>
      </c>
    </row>
    <row r="206" spans="1:10" ht="30" customHeight="1">
      <c r="A206" s="320">
        <v>422</v>
      </c>
      <c r="B206" s="228">
        <v>612000</v>
      </c>
      <c r="C206" s="519" t="s">
        <v>207</v>
      </c>
      <c r="D206" s="520"/>
      <c r="E206" s="520"/>
      <c r="F206" s="521"/>
      <c r="G206" s="280"/>
      <c r="H206" s="281"/>
      <c r="I206" s="280"/>
      <c r="J206" s="133" t="s">
        <v>255</v>
      </c>
    </row>
    <row r="207" spans="1:10" ht="30" customHeight="1">
      <c r="A207" s="320">
        <v>423</v>
      </c>
      <c r="B207" s="228">
        <v>613000</v>
      </c>
      <c r="C207" s="519" t="s">
        <v>42</v>
      </c>
      <c r="D207" s="520"/>
      <c r="E207" s="520"/>
      <c r="F207" s="521"/>
      <c r="G207" s="280"/>
      <c r="H207" s="281"/>
      <c r="I207" s="280"/>
      <c r="J207" s="133" t="s">
        <v>256</v>
      </c>
    </row>
    <row r="208" spans="1:10" ht="30" customHeight="1">
      <c r="A208" s="320">
        <v>424</v>
      </c>
      <c r="B208" s="228">
        <v>614000</v>
      </c>
      <c r="C208" s="519" t="s">
        <v>80</v>
      </c>
      <c r="D208" s="520"/>
      <c r="E208" s="520"/>
      <c r="F208" s="521"/>
      <c r="G208" s="280"/>
      <c r="H208" s="281"/>
      <c r="I208" s="280"/>
      <c r="J208" s="133" t="s">
        <v>257</v>
      </c>
    </row>
    <row r="209" spans="1:10" ht="30" customHeight="1">
      <c r="A209" s="320">
        <v>425</v>
      </c>
      <c r="B209" s="228">
        <v>615000</v>
      </c>
      <c r="C209" s="519" t="s">
        <v>214</v>
      </c>
      <c r="D209" s="520"/>
      <c r="E209" s="520"/>
      <c r="F209" s="521"/>
      <c r="G209" s="280"/>
      <c r="H209" s="281"/>
      <c r="I209" s="280"/>
      <c r="J209" s="133" t="s">
        <v>257</v>
      </c>
    </row>
    <row r="210" spans="1:10" ht="30" customHeight="1">
      <c r="A210" s="320">
        <v>426</v>
      </c>
      <c r="B210" s="228">
        <v>616000</v>
      </c>
      <c r="C210" s="519" t="s">
        <v>215</v>
      </c>
      <c r="D210" s="520"/>
      <c r="E210" s="520"/>
      <c r="F210" s="521"/>
      <c r="G210" s="280"/>
      <c r="H210" s="281"/>
      <c r="I210" s="280"/>
      <c r="J210" s="133" t="s">
        <v>261</v>
      </c>
    </row>
    <row r="211" spans="1:10" ht="30" customHeight="1">
      <c r="A211" s="449">
        <v>427</v>
      </c>
      <c r="B211" s="228">
        <v>821000</v>
      </c>
      <c r="C211" s="519" t="s">
        <v>81</v>
      </c>
      <c r="D211" s="520"/>
      <c r="E211" s="520"/>
      <c r="F211" s="521"/>
      <c r="G211" s="280"/>
      <c r="H211" s="281"/>
      <c r="I211" s="280"/>
      <c r="J211" s="450" t="s">
        <v>258</v>
      </c>
    </row>
    <row r="212" spans="1:10" ht="30" customHeight="1" thickBot="1">
      <c r="A212" s="422">
        <v>428</v>
      </c>
      <c r="B212" s="423">
        <v>823000</v>
      </c>
      <c r="C212" s="522" t="s">
        <v>216</v>
      </c>
      <c r="D212" s="523"/>
      <c r="E212" s="523"/>
      <c r="F212" s="524"/>
      <c r="G212" s="447"/>
      <c r="H212" s="448"/>
      <c r="I212" s="447"/>
      <c r="J212" s="134" t="s">
        <v>262</v>
      </c>
    </row>
    <row r="213" spans="1:36" s="60" customFormat="1" ht="6.75" customHeight="1" thickBot="1">
      <c r="A213" s="320"/>
      <c r="B213" s="234"/>
      <c r="C213" s="160"/>
      <c r="D213" s="160"/>
      <c r="E213" s="121"/>
      <c r="F213" s="121"/>
      <c r="G213" s="300"/>
      <c r="H213" s="300"/>
      <c r="I213" s="301"/>
      <c r="J213" s="148"/>
      <c r="K213"/>
      <c r="L213"/>
      <c r="M213"/>
      <c r="N213"/>
      <c r="O213"/>
      <c r="P213"/>
      <c r="Q213"/>
      <c r="R213"/>
      <c r="S213"/>
      <c r="T213"/>
      <c r="U213"/>
      <c r="V213"/>
      <c r="W213"/>
      <c r="X213"/>
      <c r="Y213"/>
      <c r="Z213"/>
      <c r="AA213"/>
      <c r="AB213"/>
      <c r="AC213"/>
      <c r="AD213"/>
      <c r="AE213"/>
      <c r="AF213"/>
      <c r="AG213"/>
      <c r="AH213"/>
      <c r="AI213"/>
      <c r="AJ213"/>
    </row>
    <row r="214" spans="1:10" ht="24.75" customHeight="1">
      <c r="A214" s="320">
        <v>430</v>
      </c>
      <c r="B214" s="613" t="s">
        <v>234</v>
      </c>
      <c r="C214" s="613"/>
      <c r="D214" s="613"/>
      <c r="E214" s="613"/>
      <c r="F214" s="614"/>
      <c r="G214" s="290">
        <f>SUM(G215:G222)</f>
        <v>0</v>
      </c>
      <c r="H214" s="291">
        <f>SUM(H215:H222)</f>
        <v>0</v>
      </c>
      <c r="I214" s="292">
        <f>SUM(I215:I222)</f>
        <v>0</v>
      </c>
      <c r="J214" s="149"/>
    </row>
    <row r="215" spans="1:10" ht="15" customHeight="1">
      <c r="A215" s="320">
        <v>431</v>
      </c>
      <c r="B215" s="227">
        <v>611000</v>
      </c>
      <c r="C215" s="519" t="s">
        <v>79</v>
      </c>
      <c r="D215" s="520"/>
      <c r="E215" s="520"/>
      <c r="F215" s="521"/>
      <c r="G215" s="277"/>
      <c r="H215" s="278"/>
      <c r="I215" s="283"/>
      <c r="J215" s="150"/>
    </row>
    <row r="216" spans="1:10" ht="15" customHeight="1">
      <c r="A216" s="320">
        <v>432</v>
      </c>
      <c r="B216" s="228">
        <v>612000</v>
      </c>
      <c r="C216" s="519" t="s">
        <v>207</v>
      </c>
      <c r="D216" s="520"/>
      <c r="E216" s="520"/>
      <c r="F216" s="521"/>
      <c r="G216" s="280"/>
      <c r="H216" s="281"/>
      <c r="I216" s="284"/>
      <c r="J216" s="150"/>
    </row>
    <row r="217" spans="1:10" ht="15" customHeight="1">
      <c r="A217" s="320">
        <v>433</v>
      </c>
      <c r="B217" s="228">
        <v>613000</v>
      </c>
      <c r="C217" s="519" t="s">
        <v>42</v>
      </c>
      <c r="D217" s="520"/>
      <c r="E217" s="520"/>
      <c r="F217" s="521"/>
      <c r="G217" s="280"/>
      <c r="H217" s="281"/>
      <c r="I217" s="284"/>
      <c r="J217" s="150"/>
    </row>
    <row r="218" spans="1:10" ht="15" customHeight="1">
      <c r="A218" s="320">
        <v>434</v>
      </c>
      <c r="B218" s="228">
        <v>614000</v>
      </c>
      <c r="C218" s="519" t="s">
        <v>80</v>
      </c>
      <c r="D218" s="520"/>
      <c r="E218" s="520"/>
      <c r="F218" s="521"/>
      <c r="G218" s="280"/>
      <c r="H218" s="281"/>
      <c r="I218" s="284"/>
      <c r="J218" s="150"/>
    </row>
    <row r="219" spans="1:10" ht="15" customHeight="1">
      <c r="A219" s="320">
        <v>435</v>
      </c>
      <c r="B219" s="228">
        <v>615000</v>
      </c>
      <c r="C219" s="519" t="s">
        <v>226</v>
      </c>
      <c r="D219" s="520"/>
      <c r="E219" s="520"/>
      <c r="F219" s="521"/>
      <c r="G219" s="280"/>
      <c r="H219" s="281"/>
      <c r="I219" s="284"/>
      <c r="J219" s="150"/>
    </row>
    <row r="220" spans="1:10" ht="15" customHeight="1">
      <c r="A220" s="320">
        <v>436</v>
      </c>
      <c r="B220" s="228">
        <v>616000</v>
      </c>
      <c r="C220" s="519" t="s">
        <v>215</v>
      </c>
      <c r="D220" s="520"/>
      <c r="E220" s="520"/>
      <c r="F220" s="521"/>
      <c r="G220" s="280"/>
      <c r="H220" s="281"/>
      <c r="I220" s="284"/>
      <c r="J220" s="150"/>
    </row>
    <row r="221" spans="1:10" ht="15" customHeight="1">
      <c r="A221" s="320">
        <v>437</v>
      </c>
      <c r="B221" s="228">
        <v>821000</v>
      </c>
      <c r="C221" s="519" t="s">
        <v>81</v>
      </c>
      <c r="D221" s="520"/>
      <c r="E221" s="520"/>
      <c r="F221" s="521"/>
      <c r="G221" s="280"/>
      <c r="H221" s="281"/>
      <c r="I221" s="284"/>
      <c r="J221" s="150"/>
    </row>
    <row r="222" spans="1:10" ht="15" customHeight="1">
      <c r="A222" s="320">
        <v>438</v>
      </c>
      <c r="B222" s="228">
        <v>823000</v>
      </c>
      <c r="C222" s="519" t="s">
        <v>216</v>
      </c>
      <c r="D222" s="520"/>
      <c r="E222" s="520"/>
      <c r="F222" s="521"/>
      <c r="G222" s="280"/>
      <c r="H222" s="281"/>
      <c r="I222" s="284"/>
      <c r="J222" s="150"/>
    </row>
    <row r="223" spans="1:10" ht="6.75" customHeight="1">
      <c r="A223" s="320"/>
      <c r="B223" s="231"/>
      <c r="C223" s="31"/>
      <c r="D223" s="31"/>
      <c r="E223" s="59"/>
      <c r="F223" s="59"/>
      <c r="G223" s="293"/>
      <c r="H223" s="293"/>
      <c r="I223" s="294"/>
      <c r="J223" s="148"/>
    </row>
    <row r="224" spans="1:10" ht="22.5" customHeight="1">
      <c r="A224" s="320">
        <v>440</v>
      </c>
      <c r="B224" s="517" t="s">
        <v>240</v>
      </c>
      <c r="C224" s="517"/>
      <c r="D224" s="517"/>
      <c r="E224" s="517"/>
      <c r="F224" s="518"/>
      <c r="G224" s="275">
        <f>SUM(G225:G232)</f>
        <v>0</v>
      </c>
      <c r="H224" s="274">
        <f>SUM(H225:H232)</f>
        <v>0</v>
      </c>
      <c r="I224" s="282">
        <f>SUM(I225:I232)</f>
        <v>0</v>
      </c>
      <c r="J224" s="149"/>
    </row>
    <row r="225" spans="1:10" ht="15" customHeight="1">
      <c r="A225" s="320">
        <v>441</v>
      </c>
      <c r="B225" s="227">
        <v>611000</v>
      </c>
      <c r="C225" s="519" t="s">
        <v>79</v>
      </c>
      <c r="D225" s="520"/>
      <c r="E225" s="520"/>
      <c r="F225" s="521"/>
      <c r="G225" s="277"/>
      <c r="H225" s="278"/>
      <c r="I225" s="283"/>
      <c r="J225" s="150"/>
    </row>
    <row r="226" spans="1:10" ht="15" customHeight="1">
      <c r="A226" s="320">
        <v>442</v>
      </c>
      <c r="B226" s="228">
        <v>612000</v>
      </c>
      <c r="C226" s="519" t="s">
        <v>207</v>
      </c>
      <c r="D226" s="520"/>
      <c r="E226" s="520"/>
      <c r="F226" s="521"/>
      <c r="G226" s="280"/>
      <c r="H226" s="281"/>
      <c r="I226" s="284"/>
      <c r="J226" s="150"/>
    </row>
    <row r="227" spans="1:10" ht="15" customHeight="1">
      <c r="A227" s="320">
        <v>443</v>
      </c>
      <c r="B227" s="228">
        <v>613000</v>
      </c>
      <c r="C227" s="519" t="s">
        <v>42</v>
      </c>
      <c r="D227" s="520"/>
      <c r="E227" s="520"/>
      <c r="F227" s="521"/>
      <c r="G227" s="280"/>
      <c r="H227" s="281"/>
      <c r="I227" s="284"/>
      <c r="J227" s="150"/>
    </row>
    <row r="228" spans="1:10" ht="15" customHeight="1">
      <c r="A228" s="320">
        <v>444</v>
      </c>
      <c r="B228" s="228">
        <v>614000</v>
      </c>
      <c r="C228" s="519" t="s">
        <v>80</v>
      </c>
      <c r="D228" s="520"/>
      <c r="E228" s="520"/>
      <c r="F228" s="521"/>
      <c r="G228" s="280"/>
      <c r="H228" s="281"/>
      <c r="I228" s="284"/>
      <c r="J228" s="150"/>
    </row>
    <row r="229" spans="1:10" ht="15" customHeight="1">
      <c r="A229" s="320">
        <v>445</v>
      </c>
      <c r="B229" s="228">
        <v>615000</v>
      </c>
      <c r="C229" s="519" t="s">
        <v>214</v>
      </c>
      <c r="D229" s="520"/>
      <c r="E229" s="520"/>
      <c r="F229" s="521"/>
      <c r="G229" s="280"/>
      <c r="H229" s="281"/>
      <c r="I229" s="284"/>
      <c r="J229" s="150"/>
    </row>
    <row r="230" spans="1:10" ht="15" customHeight="1">
      <c r="A230" s="320">
        <v>446</v>
      </c>
      <c r="B230" s="228">
        <v>616000</v>
      </c>
      <c r="C230" s="519" t="s">
        <v>215</v>
      </c>
      <c r="D230" s="520"/>
      <c r="E230" s="520"/>
      <c r="F230" s="521"/>
      <c r="G230" s="280"/>
      <c r="H230" s="281"/>
      <c r="I230" s="284"/>
      <c r="J230" s="150"/>
    </row>
    <row r="231" spans="1:10" ht="15" customHeight="1">
      <c r="A231" s="320">
        <v>447</v>
      </c>
      <c r="B231" s="228">
        <v>821000</v>
      </c>
      <c r="C231" s="519" t="s">
        <v>81</v>
      </c>
      <c r="D231" s="520"/>
      <c r="E231" s="520"/>
      <c r="F231" s="521"/>
      <c r="G231" s="280"/>
      <c r="H231" s="281"/>
      <c r="I231" s="284"/>
      <c r="J231" s="150"/>
    </row>
    <row r="232" spans="1:10" ht="15" customHeight="1">
      <c r="A232" s="320">
        <v>448</v>
      </c>
      <c r="B232" s="228">
        <v>823000</v>
      </c>
      <c r="C232" s="519" t="s">
        <v>216</v>
      </c>
      <c r="D232" s="520"/>
      <c r="E232" s="520"/>
      <c r="F232" s="521"/>
      <c r="G232" s="280"/>
      <c r="H232" s="281"/>
      <c r="I232" s="284"/>
      <c r="J232" s="150"/>
    </row>
    <row r="233" spans="1:36" s="60" customFormat="1" ht="6.75" customHeight="1">
      <c r="A233" s="320"/>
      <c r="B233" s="231"/>
      <c r="C233" s="31"/>
      <c r="D233" s="31"/>
      <c r="E233" s="59"/>
      <c r="F233" s="59"/>
      <c r="G233" s="293"/>
      <c r="H233" s="293"/>
      <c r="I233" s="294"/>
      <c r="J233" s="148"/>
      <c r="K233"/>
      <c r="L233"/>
      <c r="M233"/>
      <c r="N233"/>
      <c r="O233"/>
      <c r="P233"/>
      <c r="Q233"/>
      <c r="R233"/>
      <c r="S233"/>
      <c r="T233"/>
      <c r="U233"/>
      <c r="V233"/>
      <c r="W233"/>
      <c r="X233"/>
      <c r="Y233"/>
      <c r="Z233"/>
      <c r="AA233"/>
      <c r="AB233"/>
      <c r="AC233"/>
      <c r="AD233"/>
      <c r="AE233"/>
      <c r="AF233"/>
      <c r="AG233"/>
      <c r="AH233"/>
      <c r="AI233"/>
      <c r="AJ233"/>
    </row>
    <row r="234" spans="1:10" ht="15" customHeight="1">
      <c r="A234" s="320">
        <v>449</v>
      </c>
      <c r="B234" s="232"/>
      <c r="C234" s="519" t="s">
        <v>47</v>
      </c>
      <c r="D234" s="520"/>
      <c r="E234" s="520"/>
      <c r="F234" s="521"/>
      <c r="G234" s="275">
        <f>SUM(G204,G214,G224)</f>
        <v>0</v>
      </c>
      <c r="H234" s="274">
        <f>SUM(H204,H214,H224)</f>
        <v>0</v>
      </c>
      <c r="I234" s="282">
        <f>SUM(I204,I214,I224)</f>
        <v>0</v>
      </c>
      <c r="J234" s="149"/>
    </row>
    <row r="235" spans="1:10" ht="15" customHeight="1" thickBot="1">
      <c r="A235" s="321">
        <v>499</v>
      </c>
      <c r="B235" s="233"/>
      <c r="C235" s="568" t="s">
        <v>92</v>
      </c>
      <c r="D235" s="569"/>
      <c r="E235" s="569"/>
      <c r="F235" s="570"/>
      <c r="G235" s="295"/>
      <c r="H235" s="286"/>
      <c r="I235" s="288"/>
      <c r="J235" s="151"/>
    </row>
    <row r="237" ht="9" customHeight="1"/>
    <row r="238" ht="12.75">
      <c r="A238" s="1" t="s">
        <v>197</v>
      </c>
    </row>
    <row r="239" ht="10.5" customHeight="1">
      <c r="A239" s="1"/>
    </row>
    <row r="240" ht="5.25" customHeight="1">
      <c r="A240" s="1"/>
    </row>
    <row r="241" spans="2:36" s="1" customFormat="1" ht="12.75" customHeight="1">
      <c r="B241" s="14" t="s">
        <v>32</v>
      </c>
      <c r="C241" s="615">
        <f>+Naslovna!$E$17</f>
        <v>0</v>
      </c>
      <c r="D241" s="574"/>
      <c r="E241" s="574"/>
      <c r="F241" s="574"/>
      <c r="G241" s="574"/>
      <c r="H241" s="574"/>
      <c r="I241" s="574"/>
      <c r="J241" s="575"/>
      <c r="K241"/>
      <c r="L241"/>
      <c r="M241"/>
      <c r="N241"/>
      <c r="O241"/>
      <c r="P241"/>
      <c r="Q241"/>
      <c r="R241"/>
      <c r="S241"/>
      <c r="T241"/>
      <c r="U241"/>
      <c r="V241"/>
      <c r="W241"/>
      <c r="X241"/>
      <c r="Y241"/>
      <c r="Z241"/>
      <c r="AA241"/>
      <c r="AB241"/>
      <c r="AC241"/>
      <c r="AD241"/>
      <c r="AE241"/>
      <c r="AF241"/>
      <c r="AG241"/>
      <c r="AH241"/>
      <c r="AI241"/>
      <c r="AJ241"/>
    </row>
    <row r="242" spans="1:10" ht="9" customHeight="1" thickBot="1">
      <c r="A242" s="1"/>
      <c r="B242" s="1"/>
      <c r="C242" s="1"/>
      <c r="D242" s="1"/>
      <c r="E242" s="1"/>
      <c r="F242" s="47"/>
      <c r="G242" s="47"/>
      <c r="H242" s="47"/>
      <c r="I242" s="47"/>
      <c r="J242" s="130"/>
    </row>
    <row r="243" spans="1:10" ht="15" customHeight="1" thickBot="1">
      <c r="A243" s="1"/>
      <c r="B243" s="92" t="s">
        <v>82</v>
      </c>
      <c r="C243" s="93"/>
      <c r="D243" s="94"/>
      <c r="E243" s="94"/>
      <c r="F243" s="94"/>
      <c r="G243" s="94"/>
      <c r="H243" s="94"/>
      <c r="I243" s="95"/>
      <c r="J243" s="140"/>
    </row>
    <row r="244" spans="1:10" ht="39.75" customHeight="1">
      <c r="A244" s="319" t="s">
        <v>169</v>
      </c>
      <c r="B244" s="561" t="s">
        <v>33</v>
      </c>
      <c r="C244" s="561"/>
      <c r="D244" s="600" t="s">
        <v>259</v>
      </c>
      <c r="E244" s="601"/>
      <c r="F244" s="601"/>
      <c r="G244" s="601"/>
      <c r="H244" s="601"/>
      <c r="I244" s="602"/>
      <c r="J244" s="141"/>
    </row>
    <row r="245" spans="1:10" ht="39.75" customHeight="1">
      <c r="A245" s="320" t="s">
        <v>170</v>
      </c>
      <c r="B245" s="561" t="s">
        <v>34</v>
      </c>
      <c r="C245" s="561"/>
      <c r="D245" s="600" t="s">
        <v>44</v>
      </c>
      <c r="E245" s="601"/>
      <c r="F245" s="601"/>
      <c r="G245" s="601"/>
      <c r="H245" s="601"/>
      <c r="I245" s="602"/>
      <c r="J245" s="142"/>
    </row>
    <row r="246" spans="1:10" ht="39.75" customHeight="1">
      <c r="A246" s="320" t="s">
        <v>171</v>
      </c>
      <c r="B246" s="561" t="s">
        <v>88</v>
      </c>
      <c r="C246" s="561"/>
      <c r="D246" s="600" t="s">
        <v>90</v>
      </c>
      <c r="E246" s="601"/>
      <c r="F246" s="601"/>
      <c r="G246" s="601"/>
      <c r="H246" s="601"/>
      <c r="I246" s="602"/>
      <c r="J246" s="142"/>
    </row>
    <row r="247" spans="1:10" ht="39.75" customHeight="1">
      <c r="A247" s="320" t="s">
        <v>172</v>
      </c>
      <c r="B247" s="561" t="s">
        <v>35</v>
      </c>
      <c r="C247" s="561"/>
      <c r="D247" s="593" t="s">
        <v>188</v>
      </c>
      <c r="E247" s="594"/>
      <c r="F247" s="594"/>
      <c r="G247" s="594"/>
      <c r="H247" s="594"/>
      <c r="I247" s="595"/>
      <c r="J247" s="142"/>
    </row>
    <row r="248" spans="1:10" ht="39.75" customHeight="1">
      <c r="A248" s="320" t="s">
        <v>173</v>
      </c>
      <c r="B248" s="549" t="s">
        <v>36</v>
      </c>
      <c r="C248" s="549"/>
      <c r="D248" s="597" t="s">
        <v>45</v>
      </c>
      <c r="E248" s="598"/>
      <c r="F248" s="598"/>
      <c r="G248" s="598"/>
      <c r="H248" s="598"/>
      <c r="I248" s="599"/>
      <c r="J248" s="142"/>
    </row>
    <row r="249" spans="1:10" ht="10.5" customHeight="1" thickBot="1">
      <c r="A249" s="320"/>
      <c r="B249" s="608"/>
      <c r="C249" s="608"/>
      <c r="D249" s="606"/>
      <c r="E249" s="606"/>
      <c r="F249" s="606"/>
      <c r="G249" s="606"/>
      <c r="H249" s="606"/>
      <c r="I249" s="607"/>
      <c r="J249" s="143"/>
    </row>
    <row r="250" spans="1:10" ht="15" customHeight="1">
      <c r="A250" s="320"/>
      <c r="B250" s="229" t="s">
        <v>37</v>
      </c>
      <c r="C250" s="93"/>
      <c r="D250" s="94"/>
      <c r="E250" s="94"/>
      <c r="F250" s="94"/>
      <c r="G250" s="94"/>
      <c r="H250" s="94"/>
      <c r="I250" s="95"/>
      <c r="J250" s="144"/>
    </row>
    <row r="251" spans="1:10" ht="12.75" customHeight="1">
      <c r="A251" s="320"/>
      <c r="B251" s="50"/>
      <c r="C251" s="50"/>
      <c r="D251" s="584" t="s">
        <v>38</v>
      </c>
      <c r="E251" s="585"/>
      <c r="F251" s="586"/>
      <c r="G251" s="576" t="s">
        <v>40</v>
      </c>
      <c r="H251" s="577"/>
      <c r="I251" s="578"/>
      <c r="J251" s="145"/>
    </row>
    <row r="252" spans="1:10" ht="12.75" customHeight="1">
      <c r="A252" s="320"/>
      <c r="B252" s="52"/>
      <c r="C252" s="52"/>
      <c r="D252" s="603"/>
      <c r="E252" s="604"/>
      <c r="F252" s="605"/>
      <c r="G252" s="55" t="s">
        <v>231</v>
      </c>
      <c r="H252" s="56" t="s">
        <v>233</v>
      </c>
      <c r="I252" s="100" t="s">
        <v>252</v>
      </c>
      <c r="J252" s="146"/>
    </row>
    <row r="253" spans="1:10" ht="39.75" customHeight="1">
      <c r="A253" s="320">
        <v>510</v>
      </c>
      <c r="B253" s="596" t="s">
        <v>91</v>
      </c>
      <c r="C253" s="547"/>
      <c r="D253" s="590"/>
      <c r="E253" s="591"/>
      <c r="F253" s="592"/>
      <c r="G253" s="238"/>
      <c r="H253" s="239"/>
      <c r="I253" s="296"/>
      <c r="J253" s="147"/>
    </row>
    <row r="254" spans="1:10" ht="39.75" customHeight="1">
      <c r="A254" s="320">
        <v>511</v>
      </c>
      <c r="B254" s="548"/>
      <c r="C254" s="548"/>
      <c r="D254" s="590"/>
      <c r="E254" s="591"/>
      <c r="F254" s="592"/>
      <c r="G254" s="238"/>
      <c r="H254" s="239"/>
      <c r="I254" s="296"/>
      <c r="J254" s="147"/>
    </row>
    <row r="255" spans="1:10" ht="39.75" customHeight="1">
      <c r="A255" s="320">
        <v>512</v>
      </c>
      <c r="B255" s="529" t="s">
        <v>189</v>
      </c>
      <c r="C255" s="547"/>
      <c r="D255" s="590"/>
      <c r="E255" s="591"/>
      <c r="F255" s="592"/>
      <c r="G255" s="238"/>
      <c r="H255" s="239"/>
      <c r="I255" s="296"/>
      <c r="J255" s="147"/>
    </row>
    <row r="256" spans="1:10" ht="39.75" customHeight="1">
      <c r="A256" s="320">
        <v>513</v>
      </c>
      <c r="B256" s="548"/>
      <c r="C256" s="548"/>
      <c r="D256" s="590"/>
      <c r="E256" s="591"/>
      <c r="F256" s="592"/>
      <c r="G256" s="238"/>
      <c r="H256" s="239"/>
      <c r="I256" s="296"/>
      <c r="J256" s="147"/>
    </row>
    <row r="257" spans="1:10" ht="39.75" customHeight="1">
      <c r="A257" s="320">
        <v>514</v>
      </c>
      <c r="B257" s="529" t="s">
        <v>190</v>
      </c>
      <c r="C257" s="530"/>
      <c r="D257" s="590"/>
      <c r="E257" s="591"/>
      <c r="F257" s="592"/>
      <c r="G257" s="238"/>
      <c r="H257" s="239"/>
      <c r="I257" s="296"/>
      <c r="J257" s="147"/>
    </row>
    <row r="258" spans="1:10" ht="39.75" customHeight="1" thickBot="1">
      <c r="A258" s="320">
        <v>515</v>
      </c>
      <c r="B258" s="523"/>
      <c r="C258" s="523"/>
      <c r="D258" s="579"/>
      <c r="E258" s="580"/>
      <c r="F258" s="581"/>
      <c r="G258" s="297"/>
      <c r="H258" s="298"/>
      <c r="I258" s="299"/>
      <c r="J258" s="147"/>
    </row>
    <row r="259" spans="1:36" s="11" customFormat="1" ht="10.5" customHeight="1" thickBot="1">
      <c r="A259" s="320"/>
      <c r="B259" s="41"/>
      <c r="C259" s="41"/>
      <c r="D259" s="41"/>
      <c r="E259" s="41"/>
      <c r="F259" s="58"/>
      <c r="G259" s="58"/>
      <c r="H259" s="58"/>
      <c r="I259" s="102"/>
      <c r="J259" s="102"/>
      <c r="K259"/>
      <c r="L259"/>
      <c r="M259"/>
      <c r="N259"/>
      <c r="O259"/>
      <c r="P259"/>
      <c r="Q259"/>
      <c r="R259"/>
      <c r="S259"/>
      <c r="T259"/>
      <c r="U259"/>
      <c r="V259"/>
      <c r="W259"/>
      <c r="X259"/>
      <c r="Y259"/>
      <c r="Z259"/>
      <c r="AA259"/>
      <c r="AB259"/>
      <c r="AC259"/>
      <c r="AD259"/>
      <c r="AE259"/>
      <c r="AF259"/>
      <c r="AG259"/>
      <c r="AH259"/>
      <c r="AI259"/>
      <c r="AJ259"/>
    </row>
    <row r="260" spans="1:10" ht="15" customHeight="1">
      <c r="A260" s="320"/>
      <c r="B260" s="229" t="s">
        <v>46</v>
      </c>
      <c r="C260" s="93"/>
      <c r="D260" s="94"/>
      <c r="E260" s="94"/>
      <c r="F260" s="94"/>
      <c r="G260" s="94"/>
      <c r="H260" s="94"/>
      <c r="I260" s="94"/>
      <c r="J260" s="131"/>
    </row>
    <row r="261" spans="1:10" ht="12.75" customHeight="1">
      <c r="A261" s="320"/>
      <c r="B261" s="582"/>
      <c r="C261" s="584"/>
      <c r="D261" s="585"/>
      <c r="E261" s="585"/>
      <c r="F261" s="586"/>
      <c r="G261" s="576" t="s">
        <v>95</v>
      </c>
      <c r="H261" s="611"/>
      <c r="I261" s="612"/>
      <c r="J261" s="609" t="s">
        <v>260</v>
      </c>
    </row>
    <row r="262" spans="1:10" ht="43.5" customHeight="1">
      <c r="A262" s="320"/>
      <c r="B262" s="583"/>
      <c r="C262" s="587"/>
      <c r="D262" s="588"/>
      <c r="E262" s="588"/>
      <c r="F262" s="589"/>
      <c r="G262" s="55" t="s">
        <v>231</v>
      </c>
      <c r="H262" s="56" t="s">
        <v>233</v>
      </c>
      <c r="I262" s="100" t="s">
        <v>252</v>
      </c>
      <c r="J262" s="610"/>
    </row>
    <row r="263" spans="1:10" ht="21" customHeight="1">
      <c r="A263" s="320">
        <v>520</v>
      </c>
      <c r="B263" s="517" t="s">
        <v>239</v>
      </c>
      <c r="C263" s="517"/>
      <c r="D263" s="517"/>
      <c r="E263" s="517"/>
      <c r="F263" s="518"/>
      <c r="G263" s="275">
        <f>SUM(G264:G271)</f>
        <v>0</v>
      </c>
      <c r="H263" s="289">
        <f>SUM(H264:H271)</f>
        <v>0</v>
      </c>
      <c r="I263" s="275">
        <f>SUM(I264:I271)</f>
        <v>0</v>
      </c>
      <c r="J263" s="132"/>
    </row>
    <row r="264" spans="1:10" ht="30" customHeight="1">
      <c r="A264" s="320">
        <v>521</v>
      </c>
      <c r="B264" s="228">
        <v>611000</v>
      </c>
      <c r="C264" s="519" t="s">
        <v>79</v>
      </c>
      <c r="D264" s="520"/>
      <c r="E264" s="520"/>
      <c r="F264" s="521"/>
      <c r="G264" s="277"/>
      <c r="H264" s="278"/>
      <c r="I264" s="277"/>
      <c r="J264" s="133" t="s">
        <v>254</v>
      </c>
    </row>
    <row r="265" spans="1:10" ht="30" customHeight="1">
      <c r="A265" s="320">
        <v>522</v>
      </c>
      <c r="B265" s="228">
        <v>612000</v>
      </c>
      <c r="C265" s="519" t="s">
        <v>207</v>
      </c>
      <c r="D265" s="520"/>
      <c r="E265" s="520"/>
      <c r="F265" s="521"/>
      <c r="G265" s="280"/>
      <c r="H265" s="281"/>
      <c r="I265" s="280"/>
      <c r="J265" s="133" t="s">
        <v>255</v>
      </c>
    </row>
    <row r="266" spans="1:10" ht="30" customHeight="1">
      <c r="A266" s="320">
        <v>523</v>
      </c>
      <c r="B266" s="228">
        <v>613000</v>
      </c>
      <c r="C266" s="519" t="s">
        <v>42</v>
      </c>
      <c r="D266" s="520"/>
      <c r="E266" s="520"/>
      <c r="F266" s="521"/>
      <c r="G266" s="280"/>
      <c r="H266" s="281"/>
      <c r="I266" s="280"/>
      <c r="J266" s="133" t="s">
        <v>256</v>
      </c>
    </row>
    <row r="267" spans="1:10" ht="30" customHeight="1">
      <c r="A267" s="320">
        <v>524</v>
      </c>
      <c r="B267" s="228">
        <v>614000</v>
      </c>
      <c r="C267" s="519" t="s">
        <v>80</v>
      </c>
      <c r="D267" s="520"/>
      <c r="E267" s="520"/>
      <c r="F267" s="521"/>
      <c r="G267" s="280"/>
      <c r="H267" s="281"/>
      <c r="I267" s="280"/>
      <c r="J267" s="133" t="s">
        <v>257</v>
      </c>
    </row>
    <row r="268" spans="1:10" ht="30" customHeight="1">
      <c r="A268" s="320">
        <v>525</v>
      </c>
      <c r="B268" s="228">
        <v>615000</v>
      </c>
      <c r="C268" s="519" t="s">
        <v>214</v>
      </c>
      <c r="D268" s="520"/>
      <c r="E268" s="520"/>
      <c r="F268" s="521"/>
      <c r="G268" s="280"/>
      <c r="H268" s="281"/>
      <c r="I268" s="280"/>
      <c r="J268" s="133" t="s">
        <v>257</v>
      </c>
    </row>
    <row r="269" spans="1:10" ht="30" customHeight="1">
      <c r="A269" s="449">
        <v>526</v>
      </c>
      <c r="B269" s="228">
        <v>616000</v>
      </c>
      <c r="C269" s="519" t="s">
        <v>215</v>
      </c>
      <c r="D269" s="520"/>
      <c r="E269" s="520"/>
      <c r="F269" s="521"/>
      <c r="G269" s="280"/>
      <c r="H269" s="281"/>
      <c r="I269" s="280"/>
      <c r="J269" s="133" t="s">
        <v>261</v>
      </c>
    </row>
    <row r="270" spans="1:10" ht="30" customHeight="1">
      <c r="A270" s="422">
        <v>527</v>
      </c>
      <c r="B270" s="228">
        <v>821000</v>
      </c>
      <c r="C270" s="519" t="s">
        <v>81</v>
      </c>
      <c r="D270" s="520"/>
      <c r="E270" s="520"/>
      <c r="F270" s="521"/>
      <c r="G270" s="280"/>
      <c r="H270" s="281"/>
      <c r="I270" s="280"/>
      <c r="J270" s="450" t="s">
        <v>258</v>
      </c>
    </row>
    <row r="271" spans="1:10" ht="30" customHeight="1" thickBot="1">
      <c r="A271" s="422">
        <v>528</v>
      </c>
      <c r="B271" s="423">
        <v>823000</v>
      </c>
      <c r="C271" s="522" t="s">
        <v>216</v>
      </c>
      <c r="D271" s="523"/>
      <c r="E271" s="523"/>
      <c r="F271" s="524"/>
      <c r="G271" s="447"/>
      <c r="H271" s="448"/>
      <c r="I271" s="447"/>
      <c r="J271" s="134" t="s">
        <v>262</v>
      </c>
    </row>
    <row r="272" spans="1:36" s="60" customFormat="1" ht="6.75" customHeight="1" thickBot="1">
      <c r="A272" s="320"/>
      <c r="B272" s="234"/>
      <c r="C272" s="160"/>
      <c r="D272" s="160"/>
      <c r="E272" s="121"/>
      <c r="F272" s="121"/>
      <c r="G272" s="300"/>
      <c r="H272" s="300"/>
      <c r="I272" s="301"/>
      <c r="J272" s="148"/>
      <c r="K272"/>
      <c r="L272"/>
      <c r="M272"/>
      <c r="N272"/>
      <c r="O272"/>
      <c r="P272"/>
      <c r="Q272"/>
      <c r="R272"/>
      <c r="S272"/>
      <c r="T272"/>
      <c r="U272"/>
      <c r="V272"/>
      <c r="W272"/>
      <c r="X272"/>
      <c r="Y272"/>
      <c r="Z272"/>
      <c r="AA272"/>
      <c r="AB272"/>
      <c r="AC272"/>
      <c r="AD272"/>
      <c r="AE272"/>
      <c r="AF272"/>
      <c r="AG272"/>
      <c r="AH272"/>
      <c r="AI272"/>
      <c r="AJ272"/>
    </row>
    <row r="273" spans="1:10" ht="24.75" customHeight="1">
      <c r="A273" s="320">
        <v>530</v>
      </c>
      <c r="B273" s="613" t="s">
        <v>234</v>
      </c>
      <c r="C273" s="613"/>
      <c r="D273" s="613"/>
      <c r="E273" s="613"/>
      <c r="F273" s="614"/>
      <c r="G273" s="290">
        <f>SUM(G274:G281)</f>
        <v>0</v>
      </c>
      <c r="H273" s="291">
        <f>SUM(H274:H281)</f>
        <v>0</v>
      </c>
      <c r="I273" s="292">
        <f>SUM(I274:I281)</f>
        <v>0</v>
      </c>
      <c r="J273" s="149"/>
    </row>
    <row r="274" spans="1:10" ht="15" customHeight="1">
      <c r="A274" s="320">
        <v>531</v>
      </c>
      <c r="B274" s="227">
        <v>611000</v>
      </c>
      <c r="C274" s="519" t="s">
        <v>79</v>
      </c>
      <c r="D274" s="520"/>
      <c r="E274" s="520"/>
      <c r="F274" s="521"/>
      <c r="G274" s="277"/>
      <c r="H274" s="278"/>
      <c r="I274" s="283"/>
      <c r="J274" s="150"/>
    </row>
    <row r="275" spans="1:10" ht="15" customHeight="1">
      <c r="A275" s="320">
        <v>532</v>
      </c>
      <c r="B275" s="228">
        <v>612000</v>
      </c>
      <c r="C275" s="519" t="s">
        <v>207</v>
      </c>
      <c r="D275" s="520"/>
      <c r="E275" s="520"/>
      <c r="F275" s="521"/>
      <c r="G275" s="280"/>
      <c r="H275" s="281"/>
      <c r="I275" s="284"/>
      <c r="J275" s="150"/>
    </row>
    <row r="276" spans="1:10" ht="15" customHeight="1">
      <c r="A276" s="320">
        <v>533</v>
      </c>
      <c r="B276" s="228">
        <v>613000</v>
      </c>
      <c r="C276" s="519" t="s">
        <v>42</v>
      </c>
      <c r="D276" s="520"/>
      <c r="E276" s="520"/>
      <c r="F276" s="521"/>
      <c r="G276" s="280"/>
      <c r="H276" s="281"/>
      <c r="I276" s="284"/>
      <c r="J276" s="150"/>
    </row>
    <row r="277" spans="1:10" ht="15" customHeight="1">
      <c r="A277" s="320">
        <v>534</v>
      </c>
      <c r="B277" s="228">
        <v>614000</v>
      </c>
      <c r="C277" s="519" t="s">
        <v>80</v>
      </c>
      <c r="D277" s="520"/>
      <c r="E277" s="520"/>
      <c r="F277" s="521"/>
      <c r="G277" s="280"/>
      <c r="H277" s="281"/>
      <c r="I277" s="284"/>
      <c r="J277" s="150"/>
    </row>
    <row r="278" spans="1:10" ht="15" customHeight="1">
      <c r="A278" s="320">
        <v>535</v>
      </c>
      <c r="B278" s="228">
        <v>615000</v>
      </c>
      <c r="C278" s="519" t="s">
        <v>226</v>
      </c>
      <c r="D278" s="520"/>
      <c r="E278" s="520"/>
      <c r="F278" s="521"/>
      <c r="G278" s="280"/>
      <c r="H278" s="281"/>
      <c r="I278" s="284"/>
      <c r="J278" s="150"/>
    </row>
    <row r="279" spans="1:10" ht="15" customHeight="1">
      <c r="A279" s="320">
        <v>536</v>
      </c>
      <c r="B279" s="228">
        <v>616000</v>
      </c>
      <c r="C279" s="519" t="s">
        <v>215</v>
      </c>
      <c r="D279" s="520"/>
      <c r="E279" s="520"/>
      <c r="F279" s="521"/>
      <c r="G279" s="280"/>
      <c r="H279" s="281"/>
      <c r="I279" s="284"/>
      <c r="J279" s="150"/>
    </row>
    <row r="280" spans="1:10" ht="15" customHeight="1">
      <c r="A280" s="320">
        <v>537</v>
      </c>
      <c r="B280" s="228">
        <v>821000</v>
      </c>
      <c r="C280" s="519" t="s">
        <v>81</v>
      </c>
      <c r="D280" s="520"/>
      <c r="E280" s="520"/>
      <c r="F280" s="521"/>
      <c r="G280" s="280"/>
      <c r="H280" s="281"/>
      <c r="I280" s="284"/>
      <c r="J280" s="150"/>
    </row>
    <row r="281" spans="1:10" ht="15" customHeight="1">
      <c r="A281" s="320">
        <v>538</v>
      </c>
      <c r="B281" s="228">
        <v>823000</v>
      </c>
      <c r="C281" s="519" t="s">
        <v>216</v>
      </c>
      <c r="D281" s="520"/>
      <c r="E281" s="520"/>
      <c r="F281" s="521"/>
      <c r="G281" s="280"/>
      <c r="H281" s="281"/>
      <c r="I281" s="284"/>
      <c r="J281" s="150"/>
    </row>
    <row r="282" spans="1:10" ht="6.75" customHeight="1">
      <c r="A282" s="320"/>
      <c r="B282" s="231"/>
      <c r="C282" s="31"/>
      <c r="D282" s="31"/>
      <c r="E282" s="59"/>
      <c r="F282" s="59"/>
      <c r="G282" s="293"/>
      <c r="H282" s="293"/>
      <c r="I282" s="294"/>
      <c r="J282" s="148"/>
    </row>
    <row r="283" spans="1:10" ht="22.5" customHeight="1">
      <c r="A283" s="320">
        <v>540</v>
      </c>
      <c r="B283" s="517" t="s">
        <v>240</v>
      </c>
      <c r="C283" s="517"/>
      <c r="D283" s="517"/>
      <c r="E283" s="517"/>
      <c r="F283" s="518"/>
      <c r="G283" s="275">
        <f>SUM(G284:G291)</f>
        <v>0</v>
      </c>
      <c r="H283" s="274">
        <f>SUM(H284:H291)</f>
        <v>0</v>
      </c>
      <c r="I283" s="282">
        <f>SUM(I284:I291)</f>
        <v>0</v>
      </c>
      <c r="J283" s="149"/>
    </row>
    <row r="284" spans="1:10" ht="15" customHeight="1">
      <c r="A284" s="320">
        <v>541</v>
      </c>
      <c r="B284" s="227">
        <v>611000</v>
      </c>
      <c r="C284" s="519" t="s">
        <v>79</v>
      </c>
      <c r="D284" s="520"/>
      <c r="E284" s="520"/>
      <c r="F284" s="521"/>
      <c r="G284" s="277"/>
      <c r="H284" s="278"/>
      <c r="I284" s="283"/>
      <c r="J284" s="150"/>
    </row>
    <row r="285" spans="1:10" ht="15" customHeight="1">
      <c r="A285" s="320">
        <v>542</v>
      </c>
      <c r="B285" s="228">
        <v>612000</v>
      </c>
      <c r="C285" s="519" t="s">
        <v>207</v>
      </c>
      <c r="D285" s="520"/>
      <c r="E285" s="520"/>
      <c r="F285" s="521"/>
      <c r="G285" s="280"/>
      <c r="H285" s="281"/>
      <c r="I285" s="284"/>
      <c r="J285" s="150"/>
    </row>
    <row r="286" spans="1:10" ht="15" customHeight="1">
      <c r="A286" s="320">
        <v>543</v>
      </c>
      <c r="B286" s="228">
        <v>613000</v>
      </c>
      <c r="C286" s="519" t="s">
        <v>42</v>
      </c>
      <c r="D286" s="520"/>
      <c r="E286" s="520"/>
      <c r="F286" s="521"/>
      <c r="G286" s="280"/>
      <c r="H286" s="281"/>
      <c r="I286" s="284"/>
      <c r="J286" s="150"/>
    </row>
    <row r="287" spans="1:10" ht="15" customHeight="1">
      <c r="A287" s="320">
        <v>544</v>
      </c>
      <c r="B287" s="228">
        <v>614000</v>
      </c>
      <c r="C287" s="519" t="s">
        <v>80</v>
      </c>
      <c r="D287" s="520"/>
      <c r="E287" s="520"/>
      <c r="F287" s="521"/>
      <c r="G287" s="280"/>
      <c r="H287" s="281"/>
      <c r="I287" s="284"/>
      <c r="J287" s="150"/>
    </row>
    <row r="288" spans="1:10" ht="15" customHeight="1">
      <c r="A288" s="320">
        <v>545</v>
      </c>
      <c r="B288" s="228">
        <v>615000</v>
      </c>
      <c r="C288" s="519" t="s">
        <v>214</v>
      </c>
      <c r="D288" s="520"/>
      <c r="E288" s="520"/>
      <c r="F288" s="521"/>
      <c r="G288" s="280"/>
      <c r="H288" s="281"/>
      <c r="I288" s="284"/>
      <c r="J288" s="150"/>
    </row>
    <row r="289" spans="1:10" ht="15" customHeight="1">
      <c r="A289" s="320">
        <v>546</v>
      </c>
      <c r="B289" s="228">
        <v>616000</v>
      </c>
      <c r="C289" s="519" t="s">
        <v>215</v>
      </c>
      <c r="D289" s="520"/>
      <c r="E289" s="520"/>
      <c r="F289" s="521"/>
      <c r="G289" s="280"/>
      <c r="H289" s="281"/>
      <c r="I289" s="284"/>
      <c r="J289" s="150"/>
    </row>
    <row r="290" spans="1:10" ht="15" customHeight="1">
      <c r="A290" s="320">
        <v>547</v>
      </c>
      <c r="B290" s="228">
        <v>821000</v>
      </c>
      <c r="C290" s="519" t="s">
        <v>81</v>
      </c>
      <c r="D290" s="520"/>
      <c r="E290" s="520"/>
      <c r="F290" s="521"/>
      <c r="G290" s="280"/>
      <c r="H290" s="281"/>
      <c r="I290" s="284"/>
      <c r="J290" s="150"/>
    </row>
    <row r="291" spans="1:10" ht="15" customHeight="1">
      <c r="A291" s="320">
        <v>548</v>
      </c>
      <c r="B291" s="228">
        <v>823000</v>
      </c>
      <c r="C291" s="519" t="s">
        <v>216</v>
      </c>
      <c r="D291" s="520"/>
      <c r="E291" s="520"/>
      <c r="F291" s="521"/>
      <c r="G291" s="280"/>
      <c r="H291" s="281"/>
      <c r="I291" s="284"/>
      <c r="J291" s="150"/>
    </row>
    <row r="292" spans="1:36" s="60" customFormat="1" ht="6.75" customHeight="1">
      <c r="A292" s="320"/>
      <c r="B292" s="231"/>
      <c r="C292" s="31"/>
      <c r="D292" s="31"/>
      <c r="E292" s="59"/>
      <c r="F292" s="59"/>
      <c r="G292" s="293"/>
      <c r="H292" s="293"/>
      <c r="I292" s="294"/>
      <c r="J292" s="148"/>
      <c r="K292"/>
      <c r="L292"/>
      <c r="M292"/>
      <c r="N292"/>
      <c r="O292"/>
      <c r="P292"/>
      <c r="Q292"/>
      <c r="R292"/>
      <c r="S292"/>
      <c r="T292"/>
      <c r="U292"/>
      <c r="V292"/>
      <c r="W292"/>
      <c r="X292"/>
      <c r="Y292"/>
      <c r="Z292"/>
      <c r="AA292"/>
      <c r="AB292"/>
      <c r="AC292"/>
      <c r="AD292"/>
      <c r="AE292"/>
      <c r="AF292"/>
      <c r="AG292"/>
      <c r="AH292"/>
      <c r="AI292"/>
      <c r="AJ292"/>
    </row>
    <row r="293" spans="1:10" ht="15" customHeight="1">
      <c r="A293" s="320">
        <v>549</v>
      </c>
      <c r="B293" s="232"/>
      <c r="C293" s="519" t="s">
        <v>47</v>
      </c>
      <c r="D293" s="520"/>
      <c r="E293" s="520"/>
      <c r="F293" s="521"/>
      <c r="G293" s="275">
        <f>SUM(G263,G273,G283)</f>
        <v>0</v>
      </c>
      <c r="H293" s="274">
        <f>SUM(H263,H273,H283)</f>
        <v>0</v>
      </c>
      <c r="I293" s="282">
        <f>SUM(I263,I273,I283)</f>
        <v>0</v>
      </c>
      <c r="J293" s="149"/>
    </row>
    <row r="294" spans="1:10" ht="15" customHeight="1" thickBot="1">
      <c r="A294" s="321">
        <v>599</v>
      </c>
      <c r="B294" s="233"/>
      <c r="C294" s="568" t="s">
        <v>92</v>
      </c>
      <c r="D294" s="569"/>
      <c r="E294" s="569"/>
      <c r="F294" s="570"/>
      <c r="G294" s="295"/>
      <c r="H294" s="286"/>
      <c r="I294" s="288"/>
      <c r="J294" s="151"/>
    </row>
  </sheetData>
  <sheetProtection/>
  <mergeCells count="285">
    <mergeCell ref="C5:J5"/>
    <mergeCell ref="C64:J64"/>
    <mergeCell ref="C123:J123"/>
    <mergeCell ref="C182:J182"/>
    <mergeCell ref="B185:C185"/>
    <mergeCell ref="D185:I185"/>
    <mergeCell ref="C175:F175"/>
    <mergeCell ref="C176:F176"/>
    <mergeCell ref="C149:F149"/>
    <mergeCell ref="B155:F155"/>
    <mergeCell ref="B186:C186"/>
    <mergeCell ref="D186:I186"/>
    <mergeCell ref="B187:C187"/>
    <mergeCell ref="D187:I187"/>
    <mergeCell ref="B188:C188"/>
    <mergeCell ref="D188:I188"/>
    <mergeCell ref="B189:C189"/>
    <mergeCell ref="D189:I189"/>
    <mergeCell ref="B190:C190"/>
    <mergeCell ref="D190:I190"/>
    <mergeCell ref="D192:F193"/>
    <mergeCell ref="G192:I192"/>
    <mergeCell ref="B194:C195"/>
    <mergeCell ref="D194:F194"/>
    <mergeCell ref="D195:F195"/>
    <mergeCell ref="B196:C197"/>
    <mergeCell ref="D196:F196"/>
    <mergeCell ref="D197:F197"/>
    <mergeCell ref="B198:C199"/>
    <mergeCell ref="D198:F198"/>
    <mergeCell ref="D199:F199"/>
    <mergeCell ref="B202:B203"/>
    <mergeCell ref="C202:F203"/>
    <mergeCell ref="G202:I202"/>
    <mergeCell ref="J202:J203"/>
    <mergeCell ref="B204:F204"/>
    <mergeCell ref="C205:F205"/>
    <mergeCell ref="C206:F206"/>
    <mergeCell ref="C207:F207"/>
    <mergeCell ref="C208:F208"/>
    <mergeCell ref="C209:F209"/>
    <mergeCell ref="C210:F210"/>
    <mergeCell ref="C211:F211"/>
    <mergeCell ref="C212:F212"/>
    <mergeCell ref="B214:F214"/>
    <mergeCell ref="C215:F215"/>
    <mergeCell ref="C216:F216"/>
    <mergeCell ref="C217:F217"/>
    <mergeCell ref="C218:F218"/>
    <mergeCell ref="C219:F219"/>
    <mergeCell ref="C220:F220"/>
    <mergeCell ref="C221:F221"/>
    <mergeCell ref="C222:F222"/>
    <mergeCell ref="B224:F224"/>
    <mergeCell ref="C225:F225"/>
    <mergeCell ref="C226:F226"/>
    <mergeCell ref="C227:F227"/>
    <mergeCell ref="C228:F228"/>
    <mergeCell ref="C229:F229"/>
    <mergeCell ref="C230:F230"/>
    <mergeCell ref="C231:F231"/>
    <mergeCell ref="C232:F232"/>
    <mergeCell ref="C234:F234"/>
    <mergeCell ref="C235:F235"/>
    <mergeCell ref="C241:J241"/>
    <mergeCell ref="B244:C244"/>
    <mergeCell ref="D244:I244"/>
    <mergeCell ref="B245:C245"/>
    <mergeCell ref="D245:I245"/>
    <mergeCell ref="B246:C246"/>
    <mergeCell ref="D246:I246"/>
    <mergeCell ref="B247:C247"/>
    <mergeCell ref="D247:I247"/>
    <mergeCell ref="B248:C248"/>
    <mergeCell ref="D248:I248"/>
    <mergeCell ref="B249:C249"/>
    <mergeCell ref="D249:I249"/>
    <mergeCell ref="D251:F252"/>
    <mergeCell ref="G251:I251"/>
    <mergeCell ref="B253:C254"/>
    <mergeCell ref="D253:F253"/>
    <mergeCell ref="D254:F254"/>
    <mergeCell ref="B255:C256"/>
    <mergeCell ref="D255:F255"/>
    <mergeCell ref="D256:F256"/>
    <mergeCell ref="B257:C258"/>
    <mergeCell ref="D257:F257"/>
    <mergeCell ref="D258:F258"/>
    <mergeCell ref="B261:B262"/>
    <mergeCell ref="C261:F262"/>
    <mergeCell ref="G261:I261"/>
    <mergeCell ref="J261:J262"/>
    <mergeCell ref="B263:F263"/>
    <mergeCell ref="C264:F264"/>
    <mergeCell ref="C265:F265"/>
    <mergeCell ref="C266:F266"/>
    <mergeCell ref="C267:F267"/>
    <mergeCell ref="C268:F268"/>
    <mergeCell ref="C269:F269"/>
    <mergeCell ref="C270:F270"/>
    <mergeCell ref="C271:F271"/>
    <mergeCell ref="B273:F273"/>
    <mergeCell ref="C274:F274"/>
    <mergeCell ref="C275:F275"/>
    <mergeCell ref="C276:F276"/>
    <mergeCell ref="C277:F277"/>
    <mergeCell ref="C278:F278"/>
    <mergeCell ref="C279:F279"/>
    <mergeCell ref="C280:F280"/>
    <mergeCell ref="B165:F165"/>
    <mergeCell ref="C166:F166"/>
    <mergeCell ref="C167:F167"/>
    <mergeCell ref="C168:F168"/>
    <mergeCell ref="C169:F169"/>
    <mergeCell ref="C170:F170"/>
    <mergeCell ref="B143:B144"/>
    <mergeCell ref="C143:F144"/>
    <mergeCell ref="C151:F151"/>
    <mergeCell ref="C152:F152"/>
    <mergeCell ref="C153:F153"/>
    <mergeCell ref="C148:F148"/>
    <mergeCell ref="D139:F139"/>
    <mergeCell ref="D140:F140"/>
    <mergeCell ref="C158:F158"/>
    <mergeCell ref="C159:F159"/>
    <mergeCell ref="C160:F160"/>
    <mergeCell ref="C161:F161"/>
    <mergeCell ref="D133:F134"/>
    <mergeCell ref="B135:C136"/>
    <mergeCell ref="D135:F135"/>
    <mergeCell ref="D136:F136"/>
    <mergeCell ref="J143:J144"/>
    <mergeCell ref="B145:F145"/>
    <mergeCell ref="B137:C138"/>
    <mergeCell ref="D137:F137"/>
    <mergeCell ref="D138:F138"/>
    <mergeCell ref="B139:C140"/>
    <mergeCell ref="C162:F162"/>
    <mergeCell ref="B128:C128"/>
    <mergeCell ref="D128:I128"/>
    <mergeCell ref="B129:C129"/>
    <mergeCell ref="D129:I129"/>
    <mergeCell ref="B130:C130"/>
    <mergeCell ref="D130:I130"/>
    <mergeCell ref="G143:I143"/>
    <mergeCell ref="B131:C131"/>
    <mergeCell ref="D131:I131"/>
    <mergeCell ref="C114:F114"/>
    <mergeCell ref="C117:F117"/>
    <mergeCell ref="B126:C126"/>
    <mergeCell ref="D126:I126"/>
    <mergeCell ref="B127:C127"/>
    <mergeCell ref="D127:I127"/>
    <mergeCell ref="G84:I84"/>
    <mergeCell ref="J84:J85"/>
    <mergeCell ref="B86:F86"/>
    <mergeCell ref="C91:F91"/>
    <mergeCell ref="C92:F92"/>
    <mergeCell ref="B96:F96"/>
    <mergeCell ref="C87:F87"/>
    <mergeCell ref="C88:F88"/>
    <mergeCell ref="C93:F93"/>
    <mergeCell ref="C52:F52"/>
    <mergeCell ref="C53:F53"/>
    <mergeCell ref="C54:F54"/>
    <mergeCell ref="B72:C72"/>
    <mergeCell ref="D72:I72"/>
    <mergeCell ref="D74:F75"/>
    <mergeCell ref="G74:I74"/>
    <mergeCell ref="C58:F58"/>
    <mergeCell ref="C55:F55"/>
    <mergeCell ref="D67:I67"/>
    <mergeCell ref="J25:J26"/>
    <mergeCell ref="G25:I25"/>
    <mergeCell ref="C28:F28"/>
    <mergeCell ref="C25:F26"/>
    <mergeCell ref="C50:F50"/>
    <mergeCell ref="C51:F51"/>
    <mergeCell ref="C32:F32"/>
    <mergeCell ref="C33:F33"/>
    <mergeCell ref="C45:F45"/>
    <mergeCell ref="B37:F37"/>
    <mergeCell ref="C57:F57"/>
    <mergeCell ref="B47:F47"/>
    <mergeCell ref="C48:F48"/>
    <mergeCell ref="C49:F49"/>
    <mergeCell ref="B25:B26"/>
    <mergeCell ref="D21:F21"/>
    <mergeCell ref="C34:F34"/>
    <mergeCell ref="C42:F42"/>
    <mergeCell ref="C43:F43"/>
    <mergeCell ref="C44:F44"/>
    <mergeCell ref="C39:F39"/>
    <mergeCell ref="C40:F40"/>
    <mergeCell ref="B13:C13"/>
    <mergeCell ref="D12:I12"/>
    <mergeCell ref="B12:C12"/>
    <mergeCell ref="B11:C11"/>
    <mergeCell ref="B8:C8"/>
    <mergeCell ref="D8:I8"/>
    <mergeCell ref="B9:C9"/>
    <mergeCell ref="D9:I9"/>
    <mergeCell ref="B21:C22"/>
    <mergeCell ref="D22:F22"/>
    <mergeCell ref="D11:I11"/>
    <mergeCell ref="D13:I13"/>
    <mergeCell ref="G15:I15"/>
    <mergeCell ref="B19:C20"/>
    <mergeCell ref="B69:C69"/>
    <mergeCell ref="D69:I69"/>
    <mergeCell ref="D19:F19"/>
    <mergeCell ref="D20:F20"/>
    <mergeCell ref="B17:C18"/>
    <mergeCell ref="D18:F18"/>
    <mergeCell ref="C41:F41"/>
    <mergeCell ref="C29:F29"/>
    <mergeCell ref="B27:F27"/>
    <mergeCell ref="C30:F30"/>
    <mergeCell ref="B10:C10"/>
    <mergeCell ref="D10:I10"/>
    <mergeCell ref="D17:F17"/>
    <mergeCell ref="D15:F16"/>
    <mergeCell ref="B67:C67"/>
    <mergeCell ref="B68:C68"/>
    <mergeCell ref="D68:I68"/>
    <mergeCell ref="C31:F31"/>
    <mergeCell ref="C35:F35"/>
    <mergeCell ref="C38:F38"/>
    <mergeCell ref="B70:C70"/>
    <mergeCell ref="D70:I70"/>
    <mergeCell ref="D76:F76"/>
    <mergeCell ref="D77:F77"/>
    <mergeCell ref="D78:F78"/>
    <mergeCell ref="B76:C77"/>
    <mergeCell ref="B78:C79"/>
    <mergeCell ref="D71:I71"/>
    <mergeCell ref="B71:C71"/>
    <mergeCell ref="D79:F79"/>
    <mergeCell ref="B80:C81"/>
    <mergeCell ref="D81:F81"/>
    <mergeCell ref="B84:B85"/>
    <mergeCell ref="C84:F85"/>
    <mergeCell ref="C90:F90"/>
    <mergeCell ref="C289:F289"/>
    <mergeCell ref="D80:F80"/>
    <mergeCell ref="C89:F89"/>
    <mergeCell ref="C103:F103"/>
    <mergeCell ref="C94:F94"/>
    <mergeCell ref="C97:F97"/>
    <mergeCell ref="C98:F98"/>
    <mergeCell ref="C99:F99"/>
    <mergeCell ref="B106:F106"/>
    <mergeCell ref="C108:F108"/>
    <mergeCell ref="C116:F116"/>
    <mergeCell ref="C104:F104"/>
    <mergeCell ref="C100:F100"/>
    <mergeCell ref="C109:F109"/>
    <mergeCell ref="C110:F110"/>
    <mergeCell ref="C293:F293"/>
    <mergeCell ref="C294:F294"/>
    <mergeCell ref="G133:I133"/>
    <mergeCell ref="C150:F150"/>
    <mergeCell ref="C147:F147"/>
    <mergeCell ref="C146:F146"/>
    <mergeCell ref="C156:F156"/>
    <mergeCell ref="C157:F157"/>
    <mergeCell ref="C288:F288"/>
    <mergeCell ref="C286:F286"/>
    <mergeCell ref="C163:F163"/>
    <mergeCell ref="C171:F171"/>
    <mergeCell ref="C172:F172"/>
    <mergeCell ref="C173:F173"/>
    <mergeCell ref="C101:F101"/>
    <mergeCell ref="C102:F102"/>
    <mergeCell ref="C107:F107"/>
    <mergeCell ref="C111:F111"/>
    <mergeCell ref="C112:F112"/>
    <mergeCell ref="C113:F113"/>
    <mergeCell ref="C290:F290"/>
    <mergeCell ref="C291:F291"/>
    <mergeCell ref="C281:F281"/>
    <mergeCell ref="B283:F283"/>
    <mergeCell ref="C284:F284"/>
    <mergeCell ref="C285:F285"/>
    <mergeCell ref="C287:F287"/>
  </mergeCells>
  <printOptions/>
  <pageMargins left="0.2" right="0.16" top="0.25" bottom="0.17" header="0.5118110236220472" footer="0.31496062992125984"/>
  <pageSetup cellComments="asDisplayed" horizontalDpi="300" verticalDpi="300" orientation="portrait" paperSize="9" scale="75" r:id="rId1"/>
  <headerFooter alignWithMargins="0">
    <oddFooter>&amp;C&amp;P</oddFooter>
  </headerFooter>
  <rowBreaks count="9" manualBreakCount="9">
    <brk id="35" max="9" man="1"/>
    <brk id="59" max="255" man="1"/>
    <brk id="94" max="9" man="1"/>
    <brk id="118" max="255" man="1"/>
    <brk id="153" max="9" man="1"/>
    <brk id="177" max="255" man="1"/>
    <brk id="212" max="9" man="1"/>
    <brk id="236" max="255" man="1"/>
    <brk id="271" max="9" man="1"/>
  </rowBreaks>
</worksheet>
</file>

<file path=xl/worksheets/sheet7.xml><?xml version="1.0" encoding="utf-8"?>
<worksheet xmlns="http://schemas.openxmlformats.org/spreadsheetml/2006/main" xmlns:r="http://schemas.openxmlformats.org/officeDocument/2006/relationships">
  <sheetPr>
    <tabColor indexed="41"/>
  </sheetPr>
  <dimension ref="A2:I245"/>
  <sheetViews>
    <sheetView showGridLines="0" view="pageBreakPreview" zoomScaleSheetLayoutView="100" zoomScalePageLayoutView="0" workbookViewId="0" topLeftCell="A1">
      <selection activeCell="D204" sqref="D204:I204"/>
    </sheetView>
  </sheetViews>
  <sheetFormatPr defaultColWidth="9.140625" defaultRowHeight="12.75"/>
  <cols>
    <col min="1" max="1" width="5.57421875" style="322" customWidth="1"/>
    <col min="2" max="2" width="13.00390625" style="2" customWidth="1"/>
    <col min="3" max="3" width="18.00390625" style="2" customWidth="1"/>
    <col min="4" max="4" width="7.8515625" style="2" customWidth="1"/>
    <col min="5" max="5" width="20.7109375" style="2" customWidth="1"/>
    <col min="6" max="6" width="0.42578125" style="2" customWidth="1"/>
    <col min="7" max="8" width="9.7109375" style="2" customWidth="1"/>
    <col min="9" max="9" width="11.140625" style="2" customWidth="1"/>
    <col min="10" max="16384" width="9.140625" style="2" customWidth="1"/>
  </cols>
  <sheetData>
    <row r="1" ht="9" customHeight="1"/>
    <row r="2" spans="1:3" ht="12.75">
      <c r="A2" s="310" t="s">
        <v>153</v>
      </c>
      <c r="C2" s="1" t="s">
        <v>198</v>
      </c>
    </row>
    <row r="3" ht="10.5" customHeight="1">
      <c r="A3" s="310"/>
    </row>
    <row r="4" ht="5.25" customHeight="1">
      <c r="A4" s="310"/>
    </row>
    <row r="5" spans="1:9" s="1" customFormat="1" ht="12.75">
      <c r="A5" s="310"/>
      <c r="B5" s="1" t="s">
        <v>32</v>
      </c>
      <c r="C5" s="619">
        <f>+Naslovna!$E$17</f>
        <v>0</v>
      </c>
      <c r="D5" s="574"/>
      <c r="E5" s="574"/>
      <c r="F5" s="574"/>
      <c r="G5" s="574"/>
      <c r="H5" s="574"/>
      <c r="I5" s="575"/>
    </row>
    <row r="6" spans="1:9" ht="9" customHeight="1" thickBot="1">
      <c r="A6" s="310"/>
      <c r="B6" s="1"/>
      <c r="C6" s="1"/>
      <c r="D6" s="1"/>
      <c r="E6" s="1"/>
      <c r="F6" s="47"/>
      <c r="G6" s="47"/>
      <c r="H6" s="47"/>
      <c r="I6" s="47"/>
    </row>
    <row r="7" spans="1:9" ht="15" customHeight="1" thickBot="1">
      <c r="A7" s="310"/>
      <c r="B7" s="92" t="s">
        <v>83</v>
      </c>
      <c r="C7" s="93"/>
      <c r="D7" s="94"/>
      <c r="E7" s="94"/>
      <c r="F7" s="94"/>
      <c r="G7" s="94"/>
      <c r="H7" s="94"/>
      <c r="I7" s="95"/>
    </row>
    <row r="8" spans="1:9" ht="39.75" customHeight="1">
      <c r="A8" s="319" t="s">
        <v>139</v>
      </c>
      <c r="B8" s="561" t="s">
        <v>33</v>
      </c>
      <c r="C8" s="561"/>
      <c r="D8" s="616" t="s">
        <v>263</v>
      </c>
      <c r="E8" s="617"/>
      <c r="F8" s="617"/>
      <c r="G8" s="617"/>
      <c r="H8" s="617"/>
      <c r="I8" s="618"/>
    </row>
    <row r="9" spans="1:9" ht="39.75" customHeight="1">
      <c r="A9" s="320" t="s">
        <v>140</v>
      </c>
      <c r="B9" s="561" t="s">
        <v>34</v>
      </c>
      <c r="C9" s="561"/>
      <c r="D9" s="600" t="s">
        <v>52</v>
      </c>
      <c r="E9" s="601"/>
      <c r="F9" s="601"/>
      <c r="G9" s="601"/>
      <c r="H9" s="601"/>
      <c r="I9" s="602"/>
    </row>
    <row r="10" spans="1:9" ht="39.75" customHeight="1">
      <c r="A10" s="320" t="s">
        <v>141</v>
      </c>
      <c r="B10" s="561" t="s">
        <v>88</v>
      </c>
      <c r="C10" s="561"/>
      <c r="D10" s="600" t="s">
        <v>90</v>
      </c>
      <c r="E10" s="601"/>
      <c r="F10" s="601"/>
      <c r="G10" s="601"/>
      <c r="H10" s="601"/>
      <c r="I10" s="602"/>
    </row>
    <row r="11" spans="1:9" ht="39.75" customHeight="1">
      <c r="A11" s="320" t="s">
        <v>142</v>
      </c>
      <c r="B11" s="561" t="s">
        <v>48</v>
      </c>
      <c r="C11" s="561"/>
      <c r="D11" s="600" t="s">
        <v>208</v>
      </c>
      <c r="E11" s="601"/>
      <c r="F11" s="601"/>
      <c r="G11" s="601"/>
      <c r="H11" s="601"/>
      <c r="I11" s="602"/>
    </row>
    <row r="12" spans="1:9" ht="39.75" customHeight="1">
      <c r="A12" s="320" t="s">
        <v>143</v>
      </c>
      <c r="B12" s="561" t="s">
        <v>49</v>
      </c>
      <c r="C12" s="561"/>
      <c r="D12" s="600" t="s">
        <v>53</v>
      </c>
      <c r="E12" s="601"/>
      <c r="F12" s="601"/>
      <c r="G12" s="601"/>
      <c r="H12" s="601"/>
      <c r="I12" s="602"/>
    </row>
    <row r="13" spans="1:9" s="11" customFormat="1" ht="10.5" customHeight="1">
      <c r="A13" s="320"/>
      <c r="B13" s="41"/>
      <c r="C13" s="41"/>
      <c r="D13" s="41"/>
      <c r="E13" s="41"/>
      <c r="F13" s="58"/>
      <c r="G13" s="58"/>
      <c r="H13" s="58"/>
      <c r="I13" s="102"/>
    </row>
    <row r="14" spans="1:9" ht="15" customHeight="1">
      <c r="A14" s="320"/>
      <c r="B14" s="230" t="s">
        <v>51</v>
      </c>
      <c r="C14" s="48"/>
      <c r="D14" s="49"/>
      <c r="E14" s="49"/>
      <c r="F14" s="49"/>
      <c r="G14" s="49"/>
      <c r="H14" s="49"/>
      <c r="I14" s="97"/>
    </row>
    <row r="15" spans="1:9" ht="12.75" customHeight="1">
      <c r="A15" s="320"/>
      <c r="B15" s="582"/>
      <c r="C15" s="584"/>
      <c r="D15" s="585"/>
      <c r="E15" s="585"/>
      <c r="F15" s="586"/>
      <c r="G15" s="576" t="s">
        <v>95</v>
      </c>
      <c r="H15" s="611"/>
      <c r="I15" s="612"/>
    </row>
    <row r="16" spans="1:9" ht="15" customHeight="1">
      <c r="A16" s="320"/>
      <c r="B16" s="583"/>
      <c r="C16" s="587"/>
      <c r="D16" s="588"/>
      <c r="E16" s="588"/>
      <c r="F16" s="589"/>
      <c r="G16" s="55" t="s">
        <v>231</v>
      </c>
      <c r="H16" s="56" t="s">
        <v>233</v>
      </c>
      <c r="I16" s="100" t="s">
        <v>252</v>
      </c>
    </row>
    <row r="17" spans="1:9" ht="15" customHeight="1">
      <c r="A17" s="320">
        <v>120</v>
      </c>
      <c r="B17" s="517" t="s">
        <v>241</v>
      </c>
      <c r="C17" s="517"/>
      <c r="D17" s="517"/>
      <c r="E17" s="517"/>
      <c r="F17" s="518"/>
      <c r="G17" s="235">
        <f>SUM(G18:G25)</f>
        <v>0</v>
      </c>
      <c r="H17" s="242">
        <f>SUM(H18:H25)</f>
        <v>0</v>
      </c>
      <c r="I17" s="243">
        <f>SUM(I18:I25)</f>
        <v>0</v>
      </c>
    </row>
    <row r="18" spans="1:9" ht="15" customHeight="1">
      <c r="A18" s="320">
        <v>121</v>
      </c>
      <c r="B18" s="227">
        <v>611000</v>
      </c>
      <c r="C18" s="519" t="s">
        <v>79</v>
      </c>
      <c r="D18" s="520"/>
      <c r="E18" s="520"/>
      <c r="F18" s="521"/>
      <c r="G18" s="236"/>
      <c r="H18" s="244"/>
      <c r="I18" s="245"/>
    </row>
    <row r="19" spans="1:9" ht="15" customHeight="1">
      <c r="A19" s="320">
        <v>122</v>
      </c>
      <c r="B19" s="228">
        <v>612000</v>
      </c>
      <c r="C19" s="519" t="s">
        <v>207</v>
      </c>
      <c r="D19" s="520"/>
      <c r="E19" s="520"/>
      <c r="F19" s="521"/>
      <c r="G19" s="237"/>
      <c r="H19" s="246"/>
      <c r="I19" s="247"/>
    </row>
    <row r="20" spans="1:9" ht="15" customHeight="1">
      <c r="A20" s="320">
        <v>123</v>
      </c>
      <c r="B20" s="228">
        <v>613000</v>
      </c>
      <c r="C20" s="519" t="s">
        <v>42</v>
      </c>
      <c r="D20" s="520"/>
      <c r="E20" s="520"/>
      <c r="F20" s="521"/>
      <c r="G20" s="237"/>
      <c r="H20" s="246"/>
      <c r="I20" s="247"/>
    </row>
    <row r="21" spans="1:9" ht="15" customHeight="1">
      <c r="A21" s="320">
        <v>124</v>
      </c>
      <c r="B21" s="228">
        <v>614000</v>
      </c>
      <c r="C21" s="519" t="s">
        <v>80</v>
      </c>
      <c r="D21" s="520"/>
      <c r="E21" s="520"/>
      <c r="F21" s="521"/>
      <c r="G21" s="237"/>
      <c r="H21" s="246"/>
      <c r="I21" s="247"/>
    </row>
    <row r="22" spans="1:9" ht="15" customHeight="1">
      <c r="A22" s="320">
        <v>125</v>
      </c>
      <c r="B22" s="228">
        <v>615000</v>
      </c>
      <c r="C22" s="519" t="s">
        <v>214</v>
      </c>
      <c r="D22" s="520"/>
      <c r="E22" s="520"/>
      <c r="F22" s="521"/>
      <c r="G22" s="237"/>
      <c r="H22" s="246"/>
      <c r="I22" s="247"/>
    </row>
    <row r="23" spans="1:9" ht="15" customHeight="1">
      <c r="A23" s="320">
        <v>126</v>
      </c>
      <c r="B23" s="228">
        <v>616000</v>
      </c>
      <c r="C23" s="519" t="s">
        <v>215</v>
      </c>
      <c r="D23" s="520"/>
      <c r="E23" s="520"/>
      <c r="F23" s="521"/>
      <c r="G23" s="237"/>
      <c r="H23" s="246"/>
      <c r="I23" s="247"/>
    </row>
    <row r="24" spans="1:9" ht="15" customHeight="1">
      <c r="A24" s="320">
        <v>127</v>
      </c>
      <c r="B24" s="228">
        <v>821000</v>
      </c>
      <c r="C24" s="519" t="s">
        <v>81</v>
      </c>
      <c r="D24" s="520"/>
      <c r="E24" s="520"/>
      <c r="F24" s="521"/>
      <c r="G24" s="237"/>
      <c r="H24" s="246"/>
      <c r="I24" s="247"/>
    </row>
    <row r="25" spans="1:9" ht="15" customHeight="1">
      <c r="A25" s="320">
        <v>128</v>
      </c>
      <c r="B25" s="228">
        <v>823000</v>
      </c>
      <c r="C25" s="519" t="s">
        <v>216</v>
      </c>
      <c r="D25" s="520"/>
      <c r="E25" s="520"/>
      <c r="F25" s="521"/>
      <c r="G25" s="237"/>
      <c r="H25" s="246"/>
      <c r="I25" s="247"/>
    </row>
    <row r="26" spans="1:9" s="60" customFormat="1" ht="6.75" customHeight="1">
      <c r="A26" s="320"/>
      <c r="B26" s="231"/>
      <c r="C26" s="31"/>
      <c r="D26" s="31"/>
      <c r="E26" s="59"/>
      <c r="F26" s="59"/>
      <c r="G26" s="240"/>
      <c r="H26" s="240"/>
      <c r="I26" s="241"/>
    </row>
    <row r="27" spans="1:9" ht="15" customHeight="1">
      <c r="A27" s="320">
        <v>130</v>
      </c>
      <c r="B27" s="517" t="s">
        <v>234</v>
      </c>
      <c r="C27" s="517"/>
      <c r="D27" s="517"/>
      <c r="E27" s="517"/>
      <c r="F27" s="518"/>
      <c r="G27" s="235">
        <f>SUM(G28:G35)</f>
        <v>0</v>
      </c>
      <c r="H27" s="242">
        <f>SUM(H28:H35)</f>
        <v>0</v>
      </c>
      <c r="I27" s="243">
        <f>SUM(I28:I35)</f>
        <v>0</v>
      </c>
    </row>
    <row r="28" spans="1:9" ht="15" customHeight="1">
      <c r="A28" s="320">
        <v>131</v>
      </c>
      <c r="B28" s="227">
        <v>611000</v>
      </c>
      <c r="C28" s="519" t="s">
        <v>79</v>
      </c>
      <c r="D28" s="520"/>
      <c r="E28" s="520"/>
      <c r="F28" s="521"/>
      <c r="G28" s="236"/>
      <c r="H28" s="244"/>
      <c r="I28" s="245"/>
    </row>
    <row r="29" spans="1:9" ht="15" customHeight="1">
      <c r="A29" s="320">
        <v>132</v>
      </c>
      <c r="B29" s="228">
        <v>612000</v>
      </c>
      <c r="C29" s="519" t="s">
        <v>207</v>
      </c>
      <c r="D29" s="520"/>
      <c r="E29" s="520"/>
      <c r="F29" s="521"/>
      <c r="G29" s="237"/>
      <c r="H29" s="246"/>
      <c r="I29" s="247"/>
    </row>
    <row r="30" spans="1:9" ht="15" customHeight="1">
      <c r="A30" s="320">
        <v>133</v>
      </c>
      <c r="B30" s="228">
        <v>613000</v>
      </c>
      <c r="C30" s="519" t="s">
        <v>42</v>
      </c>
      <c r="D30" s="520"/>
      <c r="E30" s="520"/>
      <c r="F30" s="521"/>
      <c r="G30" s="237"/>
      <c r="H30" s="246"/>
      <c r="I30" s="247"/>
    </row>
    <row r="31" spans="1:9" ht="15" customHeight="1">
      <c r="A31" s="320">
        <v>134</v>
      </c>
      <c r="B31" s="228">
        <v>614000</v>
      </c>
      <c r="C31" s="519" t="s">
        <v>80</v>
      </c>
      <c r="D31" s="520"/>
      <c r="E31" s="520"/>
      <c r="F31" s="521"/>
      <c r="G31" s="237"/>
      <c r="H31" s="246"/>
      <c r="I31" s="247"/>
    </row>
    <row r="32" spans="1:9" ht="15" customHeight="1">
      <c r="A32" s="320">
        <v>135</v>
      </c>
      <c r="B32" s="228">
        <v>615000</v>
      </c>
      <c r="C32" s="519" t="s">
        <v>214</v>
      </c>
      <c r="D32" s="520"/>
      <c r="E32" s="520"/>
      <c r="F32" s="521"/>
      <c r="G32" s="237"/>
      <c r="H32" s="246"/>
      <c r="I32" s="247"/>
    </row>
    <row r="33" spans="1:9" ht="15" customHeight="1">
      <c r="A33" s="320">
        <v>136</v>
      </c>
      <c r="B33" s="228">
        <v>616000</v>
      </c>
      <c r="C33" s="519" t="s">
        <v>215</v>
      </c>
      <c r="D33" s="520"/>
      <c r="E33" s="520"/>
      <c r="F33" s="521"/>
      <c r="G33" s="237"/>
      <c r="H33" s="246"/>
      <c r="I33" s="247"/>
    </row>
    <row r="34" spans="1:9" ht="15" customHeight="1">
      <c r="A34" s="320">
        <v>137</v>
      </c>
      <c r="B34" s="228">
        <v>821000</v>
      </c>
      <c r="C34" s="519" t="s">
        <v>81</v>
      </c>
      <c r="D34" s="520"/>
      <c r="E34" s="520"/>
      <c r="F34" s="521"/>
      <c r="G34" s="237"/>
      <c r="H34" s="246"/>
      <c r="I34" s="247"/>
    </row>
    <row r="35" spans="1:9" ht="15" customHeight="1">
      <c r="A35" s="320">
        <v>138</v>
      </c>
      <c r="B35" s="228">
        <v>823000</v>
      </c>
      <c r="C35" s="519" t="s">
        <v>216</v>
      </c>
      <c r="D35" s="520"/>
      <c r="E35" s="520"/>
      <c r="F35" s="521"/>
      <c r="G35" s="237"/>
      <c r="H35" s="246"/>
      <c r="I35" s="247"/>
    </row>
    <row r="36" spans="1:9" ht="6.75" customHeight="1">
      <c r="A36" s="320"/>
      <c r="B36" s="231"/>
      <c r="C36" s="31"/>
      <c r="D36" s="31"/>
      <c r="E36" s="59"/>
      <c r="F36" s="59"/>
      <c r="G36" s="240"/>
      <c r="H36" s="240"/>
      <c r="I36" s="241"/>
    </row>
    <row r="37" spans="1:9" ht="15" customHeight="1">
      <c r="A37" s="320">
        <v>140</v>
      </c>
      <c r="B37" s="517" t="s">
        <v>235</v>
      </c>
      <c r="C37" s="517"/>
      <c r="D37" s="517"/>
      <c r="E37" s="517"/>
      <c r="F37" s="518"/>
      <c r="G37" s="235">
        <f>SUM(G38:G45)</f>
        <v>0</v>
      </c>
      <c r="H37" s="242">
        <f>SUM(H38:H45)</f>
        <v>0</v>
      </c>
      <c r="I37" s="243">
        <f>SUM(I38:I45)</f>
        <v>0</v>
      </c>
    </row>
    <row r="38" spans="1:9" ht="15" customHeight="1">
      <c r="A38" s="320">
        <v>141</v>
      </c>
      <c r="B38" s="227">
        <v>611000</v>
      </c>
      <c r="C38" s="519" t="s">
        <v>79</v>
      </c>
      <c r="D38" s="520"/>
      <c r="E38" s="520"/>
      <c r="F38" s="521"/>
      <c r="G38" s="236"/>
      <c r="H38" s="244"/>
      <c r="I38" s="245"/>
    </row>
    <row r="39" spans="1:9" ht="15" customHeight="1">
      <c r="A39" s="320">
        <v>142</v>
      </c>
      <c r="B39" s="228">
        <v>612000</v>
      </c>
      <c r="C39" s="519" t="s">
        <v>207</v>
      </c>
      <c r="D39" s="520"/>
      <c r="E39" s="520"/>
      <c r="F39" s="521"/>
      <c r="G39" s="237"/>
      <c r="H39" s="246"/>
      <c r="I39" s="247"/>
    </row>
    <row r="40" spans="1:9" ht="15" customHeight="1">
      <c r="A40" s="320">
        <v>143</v>
      </c>
      <c r="B40" s="228">
        <v>613000</v>
      </c>
      <c r="C40" s="519" t="s">
        <v>42</v>
      </c>
      <c r="D40" s="520"/>
      <c r="E40" s="520"/>
      <c r="F40" s="521"/>
      <c r="G40" s="237"/>
      <c r="H40" s="246"/>
      <c r="I40" s="247"/>
    </row>
    <row r="41" spans="1:9" ht="15" customHeight="1">
      <c r="A41" s="320">
        <v>144</v>
      </c>
      <c r="B41" s="228">
        <v>614000</v>
      </c>
      <c r="C41" s="519" t="s">
        <v>80</v>
      </c>
      <c r="D41" s="520"/>
      <c r="E41" s="520"/>
      <c r="F41" s="521"/>
      <c r="G41" s="237"/>
      <c r="H41" s="246"/>
      <c r="I41" s="247"/>
    </row>
    <row r="42" spans="1:9" ht="15" customHeight="1">
      <c r="A42" s="320">
        <v>145</v>
      </c>
      <c r="B42" s="228">
        <v>615000</v>
      </c>
      <c r="C42" s="519" t="s">
        <v>214</v>
      </c>
      <c r="D42" s="520"/>
      <c r="E42" s="520"/>
      <c r="F42" s="521"/>
      <c r="G42" s="237"/>
      <c r="H42" s="246"/>
      <c r="I42" s="247"/>
    </row>
    <row r="43" spans="1:9" ht="15" customHeight="1">
      <c r="A43" s="320">
        <v>146</v>
      </c>
      <c r="B43" s="228">
        <v>616000</v>
      </c>
      <c r="C43" s="519" t="s">
        <v>215</v>
      </c>
      <c r="D43" s="520"/>
      <c r="E43" s="520"/>
      <c r="F43" s="521"/>
      <c r="G43" s="237"/>
      <c r="H43" s="246"/>
      <c r="I43" s="247"/>
    </row>
    <row r="44" spans="1:9" ht="15" customHeight="1">
      <c r="A44" s="320">
        <v>147</v>
      </c>
      <c r="B44" s="228">
        <v>821000</v>
      </c>
      <c r="C44" s="519" t="s">
        <v>81</v>
      </c>
      <c r="D44" s="520"/>
      <c r="E44" s="520"/>
      <c r="F44" s="521"/>
      <c r="G44" s="237"/>
      <c r="H44" s="246"/>
      <c r="I44" s="247"/>
    </row>
    <row r="45" spans="1:9" ht="15" customHeight="1">
      <c r="A45" s="320">
        <v>148</v>
      </c>
      <c r="B45" s="228">
        <v>823000</v>
      </c>
      <c r="C45" s="519" t="s">
        <v>216</v>
      </c>
      <c r="D45" s="520"/>
      <c r="E45" s="520"/>
      <c r="F45" s="521"/>
      <c r="G45" s="237"/>
      <c r="H45" s="246"/>
      <c r="I45" s="247"/>
    </row>
    <row r="46" spans="1:9" s="60" customFormat="1" ht="6.75" customHeight="1">
      <c r="A46" s="320"/>
      <c r="B46" s="231"/>
      <c r="C46" s="31"/>
      <c r="D46" s="31"/>
      <c r="E46" s="59"/>
      <c r="F46" s="59"/>
      <c r="G46" s="240"/>
      <c r="H46" s="240"/>
      <c r="I46" s="241"/>
    </row>
    <row r="47" spans="1:9" ht="15" customHeight="1">
      <c r="A47" s="320">
        <v>149</v>
      </c>
      <c r="B47" s="232"/>
      <c r="C47" s="519" t="s">
        <v>50</v>
      </c>
      <c r="D47" s="520"/>
      <c r="E47" s="520"/>
      <c r="F47" s="521"/>
      <c r="G47" s="235">
        <f>SUM(G17,G27,G37)</f>
        <v>0</v>
      </c>
      <c r="H47" s="242">
        <f>SUM(H17,H27,H37)</f>
        <v>0</v>
      </c>
      <c r="I47" s="243">
        <f>SUM(I17,I27,I37)</f>
        <v>0</v>
      </c>
    </row>
    <row r="48" spans="1:9" ht="15" customHeight="1" thickBot="1">
      <c r="A48" s="321">
        <v>199</v>
      </c>
      <c r="B48" s="233"/>
      <c r="C48" s="568" t="s">
        <v>93</v>
      </c>
      <c r="D48" s="569"/>
      <c r="E48" s="569"/>
      <c r="F48" s="570"/>
      <c r="G48" s="103"/>
      <c r="H48" s="104"/>
      <c r="I48" s="105"/>
    </row>
    <row r="49" spans="1:9" ht="13.5" customHeight="1">
      <c r="A49" s="313"/>
      <c r="B49" s="61"/>
      <c r="C49" s="61"/>
      <c r="D49" s="61"/>
      <c r="E49" s="62"/>
      <c r="F49" s="62"/>
      <c r="G49" s="63"/>
      <c r="H49" s="63"/>
      <c r="I49" s="63"/>
    </row>
    <row r="50" ht="9" customHeight="1"/>
    <row r="51" spans="1:3" ht="12.75">
      <c r="A51" s="310" t="s">
        <v>153</v>
      </c>
      <c r="C51" s="1" t="s">
        <v>227</v>
      </c>
    </row>
    <row r="52" ht="10.5" customHeight="1">
      <c r="A52" s="310"/>
    </row>
    <row r="53" ht="5.25" customHeight="1">
      <c r="A53" s="310"/>
    </row>
    <row r="54" spans="1:9" s="1" customFormat="1" ht="12.75">
      <c r="A54" s="310"/>
      <c r="B54" s="1" t="s">
        <v>32</v>
      </c>
      <c r="C54" s="619">
        <f>+Naslovna!$E$17</f>
        <v>0</v>
      </c>
      <c r="D54" s="574"/>
      <c r="E54" s="574"/>
      <c r="F54" s="574"/>
      <c r="G54" s="574"/>
      <c r="H54" s="574"/>
      <c r="I54" s="575"/>
    </row>
    <row r="55" spans="1:9" ht="9" customHeight="1" thickBot="1">
      <c r="A55" s="310"/>
      <c r="B55" s="1"/>
      <c r="C55" s="1"/>
      <c r="D55" s="1"/>
      <c r="E55" s="1"/>
      <c r="F55" s="47"/>
      <c r="G55" s="47"/>
      <c r="H55" s="47"/>
      <c r="I55" s="47"/>
    </row>
    <row r="56" spans="1:9" ht="15" customHeight="1" thickBot="1">
      <c r="A56" s="310"/>
      <c r="B56" s="92" t="s">
        <v>83</v>
      </c>
      <c r="C56" s="93"/>
      <c r="D56" s="94"/>
      <c r="E56" s="94"/>
      <c r="F56" s="94"/>
      <c r="G56" s="94"/>
      <c r="H56" s="94"/>
      <c r="I56" s="95"/>
    </row>
    <row r="57" spans="1:9" ht="39.75" customHeight="1">
      <c r="A57" s="319" t="s">
        <v>154</v>
      </c>
      <c r="B57" s="561" t="s">
        <v>33</v>
      </c>
      <c r="C57" s="561"/>
      <c r="D57" s="616" t="s">
        <v>263</v>
      </c>
      <c r="E57" s="617"/>
      <c r="F57" s="617"/>
      <c r="G57" s="617"/>
      <c r="H57" s="617"/>
      <c r="I57" s="618"/>
    </row>
    <row r="58" spans="1:9" ht="39.75" customHeight="1">
      <c r="A58" s="320" t="s">
        <v>155</v>
      </c>
      <c r="B58" s="561" t="s">
        <v>34</v>
      </c>
      <c r="C58" s="561"/>
      <c r="D58" s="600" t="s">
        <v>52</v>
      </c>
      <c r="E58" s="601"/>
      <c r="F58" s="601"/>
      <c r="G58" s="601"/>
      <c r="H58" s="601"/>
      <c r="I58" s="602"/>
    </row>
    <row r="59" spans="1:9" ht="39.75" customHeight="1">
      <c r="A59" s="320" t="s">
        <v>156</v>
      </c>
      <c r="B59" s="561" t="s">
        <v>88</v>
      </c>
      <c r="C59" s="561"/>
      <c r="D59" s="600" t="s">
        <v>90</v>
      </c>
      <c r="E59" s="601"/>
      <c r="F59" s="601"/>
      <c r="G59" s="601"/>
      <c r="H59" s="601"/>
      <c r="I59" s="602"/>
    </row>
    <row r="60" spans="1:9" ht="39.75" customHeight="1">
      <c r="A60" s="320" t="s">
        <v>157</v>
      </c>
      <c r="B60" s="561" t="s">
        <v>48</v>
      </c>
      <c r="C60" s="561"/>
      <c r="D60" s="600" t="s">
        <v>208</v>
      </c>
      <c r="E60" s="601"/>
      <c r="F60" s="601"/>
      <c r="G60" s="601"/>
      <c r="H60" s="601"/>
      <c r="I60" s="602"/>
    </row>
    <row r="61" spans="1:9" ht="39.75" customHeight="1">
      <c r="A61" s="320" t="s">
        <v>158</v>
      </c>
      <c r="B61" s="561" t="s">
        <v>49</v>
      </c>
      <c r="C61" s="561"/>
      <c r="D61" s="600" t="s">
        <v>53</v>
      </c>
      <c r="E61" s="601"/>
      <c r="F61" s="601"/>
      <c r="G61" s="601"/>
      <c r="H61" s="601"/>
      <c r="I61" s="602"/>
    </row>
    <row r="62" spans="1:9" s="11" customFormat="1" ht="10.5" customHeight="1">
      <c r="A62" s="320"/>
      <c r="B62" s="41"/>
      <c r="C62" s="41"/>
      <c r="D62" s="41"/>
      <c r="E62" s="41"/>
      <c r="F62" s="58"/>
      <c r="G62" s="58"/>
      <c r="H62" s="58"/>
      <c r="I62" s="102"/>
    </row>
    <row r="63" spans="1:9" ht="15" customHeight="1">
      <c r="A63" s="320"/>
      <c r="B63" s="230" t="s">
        <v>51</v>
      </c>
      <c r="C63" s="48"/>
      <c r="D63" s="49"/>
      <c r="E63" s="49"/>
      <c r="F63" s="49"/>
      <c r="G63" s="49"/>
      <c r="H63" s="49"/>
      <c r="I63" s="97"/>
    </row>
    <row r="64" spans="1:9" ht="12.75" customHeight="1">
      <c r="A64" s="320"/>
      <c r="B64" s="582"/>
      <c r="C64" s="584"/>
      <c r="D64" s="585"/>
      <c r="E64" s="585"/>
      <c r="F64" s="586"/>
      <c r="G64" s="576" t="s">
        <v>95</v>
      </c>
      <c r="H64" s="611"/>
      <c r="I64" s="612"/>
    </row>
    <row r="65" spans="1:9" ht="15" customHeight="1">
      <c r="A65" s="320"/>
      <c r="B65" s="583"/>
      <c r="C65" s="587"/>
      <c r="D65" s="588"/>
      <c r="E65" s="588"/>
      <c r="F65" s="589"/>
      <c r="G65" s="55" t="s">
        <v>231</v>
      </c>
      <c r="H65" s="56" t="s">
        <v>233</v>
      </c>
      <c r="I65" s="100" t="s">
        <v>252</v>
      </c>
    </row>
    <row r="66" spans="1:9" ht="15" customHeight="1">
      <c r="A66" s="320">
        <v>220</v>
      </c>
      <c r="B66" s="517" t="s">
        <v>241</v>
      </c>
      <c r="C66" s="517"/>
      <c r="D66" s="517"/>
      <c r="E66" s="517"/>
      <c r="F66" s="518"/>
      <c r="G66" s="235">
        <f>SUM(G67:G74)</f>
        <v>0</v>
      </c>
      <c r="H66" s="242">
        <f>SUM(H67:H74)</f>
        <v>0</v>
      </c>
      <c r="I66" s="243">
        <f>SUM(I67:I74)</f>
        <v>0</v>
      </c>
    </row>
    <row r="67" spans="1:9" ht="15" customHeight="1">
      <c r="A67" s="320">
        <v>221</v>
      </c>
      <c r="B67" s="227">
        <v>611000</v>
      </c>
      <c r="C67" s="519" t="s">
        <v>79</v>
      </c>
      <c r="D67" s="520"/>
      <c r="E67" s="520"/>
      <c r="F67" s="521"/>
      <c r="G67" s="236"/>
      <c r="H67" s="244"/>
      <c r="I67" s="245"/>
    </row>
    <row r="68" spans="1:9" ht="15" customHeight="1">
      <c r="A68" s="320">
        <v>222</v>
      </c>
      <c r="B68" s="228">
        <v>612000</v>
      </c>
      <c r="C68" s="519" t="s">
        <v>207</v>
      </c>
      <c r="D68" s="520"/>
      <c r="E68" s="520"/>
      <c r="F68" s="521"/>
      <c r="G68" s="237"/>
      <c r="H68" s="246"/>
      <c r="I68" s="247"/>
    </row>
    <row r="69" spans="1:9" ht="15" customHeight="1">
      <c r="A69" s="320">
        <v>223</v>
      </c>
      <c r="B69" s="228">
        <v>613000</v>
      </c>
      <c r="C69" s="519" t="s">
        <v>42</v>
      </c>
      <c r="D69" s="520"/>
      <c r="E69" s="520"/>
      <c r="F69" s="521"/>
      <c r="G69" s="237"/>
      <c r="H69" s="246"/>
      <c r="I69" s="247"/>
    </row>
    <row r="70" spans="1:9" ht="15" customHeight="1">
      <c r="A70" s="320">
        <v>224</v>
      </c>
      <c r="B70" s="228">
        <v>614000</v>
      </c>
      <c r="C70" s="519" t="s">
        <v>80</v>
      </c>
      <c r="D70" s="520"/>
      <c r="E70" s="520"/>
      <c r="F70" s="521"/>
      <c r="G70" s="237"/>
      <c r="H70" s="246"/>
      <c r="I70" s="247"/>
    </row>
    <row r="71" spans="1:9" ht="15" customHeight="1">
      <c r="A71" s="320">
        <v>225</v>
      </c>
      <c r="B71" s="228">
        <v>615000</v>
      </c>
      <c r="C71" s="519" t="s">
        <v>214</v>
      </c>
      <c r="D71" s="520"/>
      <c r="E71" s="520"/>
      <c r="F71" s="521"/>
      <c r="G71" s="237"/>
      <c r="H71" s="246"/>
      <c r="I71" s="247"/>
    </row>
    <row r="72" spans="1:9" ht="15" customHeight="1">
      <c r="A72" s="320">
        <v>226</v>
      </c>
      <c r="B72" s="228">
        <v>616000</v>
      </c>
      <c r="C72" s="519" t="s">
        <v>215</v>
      </c>
      <c r="D72" s="520"/>
      <c r="E72" s="520"/>
      <c r="F72" s="521"/>
      <c r="G72" s="237"/>
      <c r="H72" s="246"/>
      <c r="I72" s="247"/>
    </row>
    <row r="73" spans="1:9" ht="15" customHeight="1">
      <c r="A73" s="320">
        <v>227</v>
      </c>
      <c r="B73" s="228">
        <v>821000</v>
      </c>
      <c r="C73" s="519" t="s">
        <v>81</v>
      </c>
      <c r="D73" s="520"/>
      <c r="E73" s="520"/>
      <c r="F73" s="521"/>
      <c r="G73" s="237"/>
      <c r="H73" s="246"/>
      <c r="I73" s="247"/>
    </row>
    <row r="74" spans="1:9" ht="15" customHeight="1">
      <c r="A74" s="320">
        <v>228</v>
      </c>
      <c r="B74" s="228">
        <v>823000</v>
      </c>
      <c r="C74" s="519" t="s">
        <v>216</v>
      </c>
      <c r="D74" s="520"/>
      <c r="E74" s="520"/>
      <c r="F74" s="521"/>
      <c r="G74" s="237"/>
      <c r="H74" s="246"/>
      <c r="I74" s="247"/>
    </row>
    <row r="75" spans="1:9" s="60" customFormat="1" ht="6.75" customHeight="1">
      <c r="A75" s="320"/>
      <c r="B75" s="231"/>
      <c r="C75" s="31"/>
      <c r="D75" s="31"/>
      <c r="E75" s="59"/>
      <c r="F75" s="59"/>
      <c r="G75" s="240"/>
      <c r="H75" s="240"/>
      <c r="I75" s="241"/>
    </row>
    <row r="76" spans="1:9" ht="15" customHeight="1">
      <c r="A76" s="320">
        <v>230</v>
      </c>
      <c r="B76" s="517" t="s">
        <v>234</v>
      </c>
      <c r="C76" s="517"/>
      <c r="D76" s="517"/>
      <c r="E76" s="517"/>
      <c r="F76" s="518"/>
      <c r="G76" s="235">
        <f>SUM(G77:G84)</f>
        <v>0</v>
      </c>
      <c r="H76" s="242">
        <f>SUM(H77:H84)</f>
        <v>0</v>
      </c>
      <c r="I76" s="243">
        <f>SUM(I77:I84)</f>
        <v>0</v>
      </c>
    </row>
    <row r="77" spans="1:9" ht="15" customHeight="1">
      <c r="A77" s="320">
        <v>231</v>
      </c>
      <c r="B77" s="227">
        <v>611000</v>
      </c>
      <c r="C77" s="519" t="s">
        <v>79</v>
      </c>
      <c r="D77" s="520"/>
      <c r="E77" s="520"/>
      <c r="F77" s="521"/>
      <c r="G77" s="236"/>
      <c r="H77" s="244"/>
      <c r="I77" s="245"/>
    </row>
    <row r="78" spans="1:9" ht="15" customHeight="1">
      <c r="A78" s="320">
        <v>232</v>
      </c>
      <c r="B78" s="228">
        <v>612000</v>
      </c>
      <c r="C78" s="519" t="s">
        <v>207</v>
      </c>
      <c r="D78" s="520"/>
      <c r="E78" s="520"/>
      <c r="F78" s="521"/>
      <c r="G78" s="237"/>
      <c r="H78" s="246"/>
      <c r="I78" s="247"/>
    </row>
    <row r="79" spans="1:9" ht="15" customHeight="1">
      <c r="A79" s="320">
        <v>233</v>
      </c>
      <c r="B79" s="228">
        <v>613000</v>
      </c>
      <c r="C79" s="519" t="s">
        <v>42</v>
      </c>
      <c r="D79" s="520"/>
      <c r="E79" s="520"/>
      <c r="F79" s="521"/>
      <c r="G79" s="237"/>
      <c r="H79" s="246"/>
      <c r="I79" s="247"/>
    </row>
    <row r="80" spans="1:9" ht="15" customHeight="1">
      <c r="A80" s="320">
        <v>234</v>
      </c>
      <c r="B80" s="228">
        <v>614000</v>
      </c>
      <c r="C80" s="519" t="s">
        <v>80</v>
      </c>
      <c r="D80" s="520"/>
      <c r="E80" s="520"/>
      <c r="F80" s="521"/>
      <c r="G80" s="237"/>
      <c r="H80" s="246"/>
      <c r="I80" s="247"/>
    </row>
    <row r="81" spans="1:9" ht="15" customHeight="1">
      <c r="A81" s="320">
        <v>235</v>
      </c>
      <c r="B81" s="228">
        <v>615000</v>
      </c>
      <c r="C81" s="519" t="s">
        <v>214</v>
      </c>
      <c r="D81" s="520"/>
      <c r="E81" s="520"/>
      <c r="F81" s="521"/>
      <c r="G81" s="237"/>
      <c r="H81" s="246"/>
      <c r="I81" s="247"/>
    </row>
    <row r="82" spans="1:9" ht="15" customHeight="1">
      <c r="A82" s="320">
        <v>236</v>
      </c>
      <c r="B82" s="228">
        <v>616000</v>
      </c>
      <c r="C82" s="519" t="s">
        <v>215</v>
      </c>
      <c r="D82" s="520"/>
      <c r="E82" s="520"/>
      <c r="F82" s="521"/>
      <c r="G82" s="237"/>
      <c r="H82" s="246"/>
      <c r="I82" s="247"/>
    </row>
    <row r="83" spans="1:9" ht="15" customHeight="1">
      <c r="A83" s="320">
        <v>237</v>
      </c>
      <c r="B83" s="228">
        <v>821000</v>
      </c>
      <c r="C83" s="519" t="s">
        <v>81</v>
      </c>
      <c r="D83" s="520"/>
      <c r="E83" s="520"/>
      <c r="F83" s="521"/>
      <c r="G83" s="237"/>
      <c r="H83" s="246"/>
      <c r="I83" s="247"/>
    </row>
    <row r="84" spans="1:9" ht="15" customHeight="1">
      <c r="A84" s="320">
        <v>238</v>
      </c>
      <c r="B84" s="228">
        <v>823000</v>
      </c>
      <c r="C84" s="519" t="s">
        <v>216</v>
      </c>
      <c r="D84" s="520"/>
      <c r="E84" s="520"/>
      <c r="F84" s="521"/>
      <c r="G84" s="237"/>
      <c r="H84" s="246"/>
      <c r="I84" s="247"/>
    </row>
    <row r="85" spans="1:9" ht="6.75" customHeight="1">
      <c r="A85" s="320"/>
      <c r="B85" s="231"/>
      <c r="C85" s="31"/>
      <c r="D85" s="31"/>
      <c r="E85" s="59"/>
      <c r="F85" s="59"/>
      <c r="G85" s="240"/>
      <c r="H85" s="240"/>
      <c r="I85" s="241"/>
    </row>
    <row r="86" spans="1:9" ht="15" customHeight="1">
      <c r="A86" s="320">
        <v>240</v>
      </c>
      <c r="B86" s="517" t="s">
        <v>235</v>
      </c>
      <c r="C86" s="517"/>
      <c r="D86" s="517"/>
      <c r="E86" s="517"/>
      <c r="F86" s="518"/>
      <c r="G86" s="235">
        <f>SUM(G87:G94)</f>
        <v>0</v>
      </c>
      <c r="H86" s="242">
        <f>SUM(H87:H94)</f>
        <v>0</v>
      </c>
      <c r="I86" s="243">
        <f>SUM(I87:I94)</f>
        <v>0</v>
      </c>
    </row>
    <row r="87" spans="1:9" ht="15" customHeight="1">
      <c r="A87" s="320">
        <v>241</v>
      </c>
      <c r="B87" s="227">
        <v>611000</v>
      </c>
      <c r="C87" s="519" t="s">
        <v>79</v>
      </c>
      <c r="D87" s="520"/>
      <c r="E87" s="520"/>
      <c r="F87" s="521"/>
      <c r="G87" s="236"/>
      <c r="H87" s="244"/>
      <c r="I87" s="245"/>
    </row>
    <row r="88" spans="1:9" ht="15" customHeight="1">
      <c r="A88" s="320">
        <v>242</v>
      </c>
      <c r="B88" s="228">
        <v>612000</v>
      </c>
      <c r="C88" s="519" t="s">
        <v>207</v>
      </c>
      <c r="D88" s="520"/>
      <c r="E88" s="520"/>
      <c r="F88" s="521"/>
      <c r="G88" s="237"/>
      <c r="H88" s="246"/>
      <c r="I88" s="247"/>
    </row>
    <row r="89" spans="1:9" ht="15" customHeight="1">
      <c r="A89" s="320">
        <v>243</v>
      </c>
      <c r="B89" s="228">
        <v>613000</v>
      </c>
      <c r="C89" s="519" t="s">
        <v>42</v>
      </c>
      <c r="D89" s="520"/>
      <c r="E89" s="520"/>
      <c r="F89" s="521"/>
      <c r="G89" s="237"/>
      <c r="H89" s="246"/>
      <c r="I89" s="247"/>
    </row>
    <row r="90" spans="1:9" ht="15" customHeight="1">
      <c r="A90" s="320">
        <v>244</v>
      </c>
      <c r="B90" s="228">
        <v>614000</v>
      </c>
      <c r="C90" s="519" t="s">
        <v>80</v>
      </c>
      <c r="D90" s="520"/>
      <c r="E90" s="520"/>
      <c r="F90" s="521"/>
      <c r="G90" s="237"/>
      <c r="H90" s="246"/>
      <c r="I90" s="247"/>
    </row>
    <row r="91" spans="1:9" ht="15" customHeight="1">
      <c r="A91" s="320">
        <v>245</v>
      </c>
      <c r="B91" s="228">
        <v>615000</v>
      </c>
      <c r="C91" s="519" t="s">
        <v>214</v>
      </c>
      <c r="D91" s="520"/>
      <c r="E91" s="520"/>
      <c r="F91" s="521"/>
      <c r="G91" s="237"/>
      <c r="H91" s="246"/>
      <c r="I91" s="247"/>
    </row>
    <row r="92" spans="1:9" ht="15" customHeight="1">
      <c r="A92" s="320">
        <v>246</v>
      </c>
      <c r="B92" s="228">
        <v>616000</v>
      </c>
      <c r="C92" s="519" t="s">
        <v>215</v>
      </c>
      <c r="D92" s="520"/>
      <c r="E92" s="520"/>
      <c r="F92" s="521"/>
      <c r="G92" s="237"/>
      <c r="H92" s="246"/>
      <c r="I92" s="247"/>
    </row>
    <row r="93" spans="1:9" ht="15" customHeight="1">
      <c r="A93" s="320">
        <v>247</v>
      </c>
      <c r="B93" s="228">
        <v>821000</v>
      </c>
      <c r="C93" s="519" t="s">
        <v>81</v>
      </c>
      <c r="D93" s="520"/>
      <c r="E93" s="520"/>
      <c r="F93" s="521"/>
      <c r="G93" s="237"/>
      <c r="H93" s="246"/>
      <c r="I93" s="247"/>
    </row>
    <row r="94" spans="1:9" ht="15" customHeight="1">
      <c r="A94" s="320">
        <v>248</v>
      </c>
      <c r="B94" s="228">
        <v>823000</v>
      </c>
      <c r="C94" s="519" t="s">
        <v>216</v>
      </c>
      <c r="D94" s="520"/>
      <c r="E94" s="520"/>
      <c r="F94" s="521"/>
      <c r="G94" s="237"/>
      <c r="H94" s="246"/>
      <c r="I94" s="247"/>
    </row>
    <row r="95" spans="1:9" s="60" customFormat="1" ht="6.75" customHeight="1">
      <c r="A95" s="320"/>
      <c r="B95" s="231"/>
      <c r="C95" s="31"/>
      <c r="D95" s="31"/>
      <c r="E95" s="59"/>
      <c r="F95" s="59"/>
      <c r="G95" s="240"/>
      <c r="H95" s="240"/>
      <c r="I95" s="241"/>
    </row>
    <row r="96" spans="1:9" ht="15" customHeight="1">
      <c r="A96" s="320">
        <v>249</v>
      </c>
      <c r="B96" s="232"/>
      <c r="C96" s="519" t="s">
        <v>50</v>
      </c>
      <c r="D96" s="520"/>
      <c r="E96" s="520"/>
      <c r="F96" s="521"/>
      <c r="G96" s="235">
        <f>SUM(G66,G76,G86)</f>
        <v>0</v>
      </c>
      <c r="H96" s="242">
        <f>SUM(H66,H76,H86)</f>
        <v>0</v>
      </c>
      <c r="I96" s="243">
        <f>SUM(I66,I76,I86)</f>
        <v>0</v>
      </c>
    </row>
    <row r="97" spans="1:9" ht="15" customHeight="1" thickBot="1">
      <c r="A97" s="321">
        <v>299</v>
      </c>
      <c r="B97" s="233"/>
      <c r="C97" s="568" t="s">
        <v>93</v>
      </c>
      <c r="D97" s="569"/>
      <c r="E97" s="569"/>
      <c r="F97" s="570"/>
      <c r="G97" s="103"/>
      <c r="H97" s="104"/>
      <c r="I97" s="105"/>
    </row>
    <row r="98" spans="1:9" ht="13.5" customHeight="1">
      <c r="A98" s="313"/>
      <c r="B98" s="61"/>
      <c r="C98" s="61"/>
      <c r="D98" s="61"/>
      <c r="E98" s="62"/>
      <c r="F98" s="62"/>
      <c r="G98" s="63"/>
      <c r="H98" s="63"/>
      <c r="I98" s="63"/>
    </row>
    <row r="99" ht="9" customHeight="1"/>
    <row r="100" spans="1:3" ht="12.75">
      <c r="A100" s="310" t="s">
        <v>153</v>
      </c>
      <c r="C100" s="1" t="s">
        <v>199</v>
      </c>
    </row>
    <row r="101" ht="10.5" customHeight="1">
      <c r="A101" s="310"/>
    </row>
    <row r="102" ht="5.25" customHeight="1">
      <c r="A102" s="310"/>
    </row>
    <row r="103" spans="1:9" s="1" customFormat="1" ht="12.75">
      <c r="A103" s="310"/>
      <c r="B103" s="1" t="s">
        <v>32</v>
      </c>
      <c r="C103" s="619">
        <f>+Naslovna!$E$17</f>
        <v>0</v>
      </c>
      <c r="D103" s="574"/>
      <c r="E103" s="574"/>
      <c r="F103" s="574"/>
      <c r="G103" s="574"/>
      <c r="H103" s="574"/>
      <c r="I103" s="575"/>
    </row>
    <row r="104" spans="1:9" ht="9" customHeight="1" thickBot="1">
      <c r="A104" s="310"/>
      <c r="B104" s="1"/>
      <c r="C104" s="1"/>
      <c r="D104" s="1"/>
      <c r="E104" s="1"/>
      <c r="F104" s="47"/>
      <c r="G104" s="47"/>
      <c r="H104" s="47"/>
      <c r="I104" s="47"/>
    </row>
    <row r="105" spans="1:9" ht="15" customHeight="1" thickBot="1">
      <c r="A105" s="310"/>
      <c r="B105" s="92" t="s">
        <v>83</v>
      </c>
      <c r="C105" s="93"/>
      <c r="D105" s="94"/>
      <c r="E105" s="94"/>
      <c r="F105" s="94"/>
      <c r="G105" s="94"/>
      <c r="H105" s="94"/>
      <c r="I105" s="95"/>
    </row>
    <row r="106" spans="1:9" ht="39.75" customHeight="1">
      <c r="A106" s="319" t="s">
        <v>159</v>
      </c>
      <c r="B106" s="561" t="s">
        <v>33</v>
      </c>
      <c r="C106" s="561"/>
      <c r="D106" s="616" t="s">
        <v>263</v>
      </c>
      <c r="E106" s="617"/>
      <c r="F106" s="617"/>
      <c r="G106" s="617"/>
      <c r="H106" s="617"/>
      <c r="I106" s="618"/>
    </row>
    <row r="107" spans="1:9" ht="39.75" customHeight="1">
      <c r="A107" s="320" t="s">
        <v>160</v>
      </c>
      <c r="B107" s="561" t="s">
        <v>34</v>
      </c>
      <c r="C107" s="561"/>
      <c r="D107" s="600" t="s">
        <v>52</v>
      </c>
      <c r="E107" s="601"/>
      <c r="F107" s="601"/>
      <c r="G107" s="601"/>
      <c r="H107" s="601"/>
      <c r="I107" s="602"/>
    </row>
    <row r="108" spans="1:9" ht="39.75" customHeight="1">
      <c r="A108" s="320" t="s">
        <v>161</v>
      </c>
      <c r="B108" s="561" t="s">
        <v>88</v>
      </c>
      <c r="C108" s="561"/>
      <c r="D108" s="600" t="s">
        <v>90</v>
      </c>
      <c r="E108" s="601"/>
      <c r="F108" s="601"/>
      <c r="G108" s="601"/>
      <c r="H108" s="601"/>
      <c r="I108" s="602"/>
    </row>
    <row r="109" spans="1:9" ht="39.75" customHeight="1">
      <c r="A109" s="320" t="s">
        <v>162</v>
      </c>
      <c r="B109" s="561" t="s">
        <v>48</v>
      </c>
      <c r="C109" s="561"/>
      <c r="D109" s="600" t="s">
        <v>208</v>
      </c>
      <c r="E109" s="601"/>
      <c r="F109" s="601"/>
      <c r="G109" s="601"/>
      <c r="H109" s="601"/>
      <c r="I109" s="602"/>
    </row>
    <row r="110" spans="1:9" ht="39.75" customHeight="1">
      <c r="A110" s="320" t="s">
        <v>163</v>
      </c>
      <c r="B110" s="561" t="s">
        <v>49</v>
      </c>
      <c r="C110" s="561"/>
      <c r="D110" s="600" t="s">
        <v>53</v>
      </c>
      <c r="E110" s="601"/>
      <c r="F110" s="601"/>
      <c r="G110" s="601"/>
      <c r="H110" s="601"/>
      <c r="I110" s="602"/>
    </row>
    <row r="111" spans="1:9" s="11" customFormat="1" ht="10.5" customHeight="1">
      <c r="A111" s="320"/>
      <c r="B111" s="41"/>
      <c r="C111" s="41"/>
      <c r="D111" s="41"/>
      <c r="E111" s="41"/>
      <c r="F111" s="58"/>
      <c r="G111" s="58"/>
      <c r="H111" s="58"/>
      <c r="I111" s="102"/>
    </row>
    <row r="112" spans="1:9" ht="15" customHeight="1">
      <c r="A112" s="320"/>
      <c r="B112" s="230" t="s">
        <v>51</v>
      </c>
      <c r="C112" s="48"/>
      <c r="D112" s="49"/>
      <c r="E112" s="49"/>
      <c r="F112" s="49"/>
      <c r="G112" s="49"/>
      <c r="H112" s="49"/>
      <c r="I112" s="97"/>
    </row>
    <row r="113" spans="1:9" ht="12.75" customHeight="1">
      <c r="A113" s="320"/>
      <c r="B113" s="582"/>
      <c r="C113" s="584"/>
      <c r="D113" s="585"/>
      <c r="E113" s="585"/>
      <c r="F113" s="586"/>
      <c r="G113" s="576" t="s">
        <v>95</v>
      </c>
      <c r="H113" s="611"/>
      <c r="I113" s="612"/>
    </row>
    <row r="114" spans="1:9" ht="15" customHeight="1">
      <c r="A114" s="320"/>
      <c r="B114" s="583"/>
      <c r="C114" s="587"/>
      <c r="D114" s="588"/>
      <c r="E114" s="588"/>
      <c r="F114" s="589"/>
      <c r="G114" s="55" t="s">
        <v>231</v>
      </c>
      <c r="H114" s="56" t="s">
        <v>233</v>
      </c>
      <c r="I114" s="100" t="s">
        <v>252</v>
      </c>
    </row>
    <row r="115" spans="1:9" ht="15" customHeight="1">
      <c r="A115" s="320">
        <v>320</v>
      </c>
      <c r="B115" s="517" t="s">
        <v>241</v>
      </c>
      <c r="C115" s="517"/>
      <c r="D115" s="517"/>
      <c r="E115" s="517"/>
      <c r="F115" s="518"/>
      <c r="G115" s="235">
        <f>SUM(G116:G123)</f>
        <v>0</v>
      </c>
      <c r="H115" s="242">
        <f>SUM(H116:H123)</f>
        <v>0</v>
      </c>
      <c r="I115" s="243">
        <f>SUM(I116:I123)</f>
        <v>0</v>
      </c>
    </row>
    <row r="116" spans="1:9" ht="15" customHeight="1">
      <c r="A116" s="320">
        <v>321</v>
      </c>
      <c r="B116" s="227">
        <v>611000</v>
      </c>
      <c r="C116" s="519" t="s">
        <v>79</v>
      </c>
      <c r="D116" s="520"/>
      <c r="E116" s="520"/>
      <c r="F116" s="521"/>
      <c r="G116" s="236"/>
      <c r="H116" s="244"/>
      <c r="I116" s="245"/>
    </row>
    <row r="117" spans="1:9" ht="15" customHeight="1">
      <c r="A117" s="320">
        <v>322</v>
      </c>
      <c r="B117" s="228">
        <v>612000</v>
      </c>
      <c r="C117" s="519" t="s">
        <v>207</v>
      </c>
      <c r="D117" s="520"/>
      <c r="E117" s="520"/>
      <c r="F117" s="521"/>
      <c r="G117" s="237"/>
      <c r="H117" s="246"/>
      <c r="I117" s="247"/>
    </row>
    <row r="118" spans="1:9" ht="15" customHeight="1">
      <c r="A118" s="320">
        <v>323</v>
      </c>
      <c r="B118" s="228">
        <v>613000</v>
      </c>
      <c r="C118" s="519" t="s">
        <v>42</v>
      </c>
      <c r="D118" s="520"/>
      <c r="E118" s="520"/>
      <c r="F118" s="521"/>
      <c r="G118" s="237"/>
      <c r="H118" s="246"/>
      <c r="I118" s="247"/>
    </row>
    <row r="119" spans="1:9" ht="15" customHeight="1">
      <c r="A119" s="320">
        <v>324</v>
      </c>
      <c r="B119" s="228">
        <v>614000</v>
      </c>
      <c r="C119" s="519" t="s">
        <v>80</v>
      </c>
      <c r="D119" s="520"/>
      <c r="E119" s="520"/>
      <c r="F119" s="521"/>
      <c r="G119" s="237"/>
      <c r="H119" s="246"/>
      <c r="I119" s="247"/>
    </row>
    <row r="120" spans="1:9" ht="15" customHeight="1">
      <c r="A120" s="320">
        <v>325</v>
      </c>
      <c r="B120" s="228">
        <v>615000</v>
      </c>
      <c r="C120" s="519" t="s">
        <v>214</v>
      </c>
      <c r="D120" s="520"/>
      <c r="E120" s="520"/>
      <c r="F120" s="521"/>
      <c r="G120" s="237"/>
      <c r="H120" s="246"/>
      <c r="I120" s="247"/>
    </row>
    <row r="121" spans="1:9" ht="15" customHeight="1">
      <c r="A121" s="320">
        <v>326</v>
      </c>
      <c r="B121" s="228">
        <v>616000</v>
      </c>
      <c r="C121" s="519" t="s">
        <v>215</v>
      </c>
      <c r="D121" s="520"/>
      <c r="E121" s="520"/>
      <c r="F121" s="521"/>
      <c r="G121" s="237"/>
      <c r="H121" s="246"/>
      <c r="I121" s="247"/>
    </row>
    <row r="122" spans="1:9" ht="15" customHeight="1">
      <c r="A122" s="320">
        <v>327</v>
      </c>
      <c r="B122" s="228">
        <v>821000</v>
      </c>
      <c r="C122" s="519" t="s">
        <v>81</v>
      </c>
      <c r="D122" s="520"/>
      <c r="E122" s="520"/>
      <c r="F122" s="521"/>
      <c r="G122" s="237"/>
      <c r="H122" s="246"/>
      <c r="I122" s="247"/>
    </row>
    <row r="123" spans="1:9" ht="15" customHeight="1">
      <c r="A123" s="320">
        <v>328</v>
      </c>
      <c r="B123" s="228">
        <v>823000</v>
      </c>
      <c r="C123" s="519" t="s">
        <v>216</v>
      </c>
      <c r="D123" s="520"/>
      <c r="E123" s="520"/>
      <c r="F123" s="521"/>
      <c r="G123" s="237"/>
      <c r="H123" s="246"/>
      <c r="I123" s="247"/>
    </row>
    <row r="124" spans="1:9" s="60" customFormat="1" ht="6.75" customHeight="1">
      <c r="A124" s="320"/>
      <c r="B124" s="231"/>
      <c r="C124" s="31"/>
      <c r="D124" s="31"/>
      <c r="E124" s="59"/>
      <c r="F124" s="59"/>
      <c r="G124" s="240"/>
      <c r="H124" s="240"/>
      <c r="I124" s="241"/>
    </row>
    <row r="125" spans="1:9" ht="15" customHeight="1">
      <c r="A125" s="320">
        <v>330</v>
      </c>
      <c r="B125" s="517" t="s">
        <v>234</v>
      </c>
      <c r="C125" s="517"/>
      <c r="D125" s="517"/>
      <c r="E125" s="517"/>
      <c r="F125" s="518"/>
      <c r="G125" s="235">
        <f>SUM(G126:G133)</f>
        <v>0</v>
      </c>
      <c r="H125" s="242">
        <f>SUM(H126:H133)</f>
        <v>0</v>
      </c>
      <c r="I125" s="243">
        <f>SUM(I126:I133)</f>
        <v>0</v>
      </c>
    </row>
    <row r="126" spans="1:9" ht="15" customHeight="1">
      <c r="A126" s="320">
        <v>331</v>
      </c>
      <c r="B126" s="227">
        <v>611000</v>
      </c>
      <c r="C126" s="519" t="s">
        <v>79</v>
      </c>
      <c r="D126" s="520"/>
      <c r="E126" s="520"/>
      <c r="F126" s="521"/>
      <c r="G126" s="236"/>
      <c r="H126" s="244"/>
      <c r="I126" s="245"/>
    </row>
    <row r="127" spans="1:9" ht="15" customHeight="1">
      <c r="A127" s="320">
        <v>332</v>
      </c>
      <c r="B127" s="228">
        <v>612000</v>
      </c>
      <c r="C127" s="519" t="s">
        <v>207</v>
      </c>
      <c r="D127" s="520"/>
      <c r="E127" s="520"/>
      <c r="F127" s="521"/>
      <c r="G127" s="237"/>
      <c r="H127" s="246"/>
      <c r="I127" s="247"/>
    </row>
    <row r="128" spans="1:9" ht="15" customHeight="1">
      <c r="A128" s="320">
        <v>333</v>
      </c>
      <c r="B128" s="228">
        <v>613000</v>
      </c>
      <c r="C128" s="519" t="s">
        <v>42</v>
      </c>
      <c r="D128" s="520"/>
      <c r="E128" s="520"/>
      <c r="F128" s="521"/>
      <c r="G128" s="237"/>
      <c r="H128" s="246"/>
      <c r="I128" s="247"/>
    </row>
    <row r="129" spans="1:9" ht="15" customHeight="1">
      <c r="A129" s="320">
        <v>334</v>
      </c>
      <c r="B129" s="228">
        <v>614000</v>
      </c>
      <c r="C129" s="519" t="s">
        <v>80</v>
      </c>
      <c r="D129" s="520"/>
      <c r="E129" s="520"/>
      <c r="F129" s="521"/>
      <c r="G129" s="237"/>
      <c r="H129" s="246"/>
      <c r="I129" s="247"/>
    </row>
    <row r="130" spans="1:9" ht="15" customHeight="1">
      <c r="A130" s="320">
        <v>335</v>
      </c>
      <c r="B130" s="228">
        <v>615000</v>
      </c>
      <c r="C130" s="519" t="s">
        <v>214</v>
      </c>
      <c r="D130" s="520"/>
      <c r="E130" s="520"/>
      <c r="F130" s="521"/>
      <c r="G130" s="237"/>
      <c r="H130" s="246"/>
      <c r="I130" s="247"/>
    </row>
    <row r="131" spans="1:9" ht="15" customHeight="1">
      <c r="A131" s="320">
        <v>336</v>
      </c>
      <c r="B131" s="228">
        <v>616000</v>
      </c>
      <c r="C131" s="519" t="s">
        <v>215</v>
      </c>
      <c r="D131" s="520"/>
      <c r="E131" s="520"/>
      <c r="F131" s="521"/>
      <c r="G131" s="237"/>
      <c r="H131" s="246"/>
      <c r="I131" s="247"/>
    </row>
    <row r="132" spans="1:9" ht="15" customHeight="1">
      <c r="A132" s="320">
        <v>337</v>
      </c>
      <c r="B132" s="228">
        <v>821000</v>
      </c>
      <c r="C132" s="519" t="s">
        <v>81</v>
      </c>
      <c r="D132" s="520"/>
      <c r="E132" s="520"/>
      <c r="F132" s="521"/>
      <c r="G132" s="237"/>
      <c r="H132" s="246"/>
      <c r="I132" s="247"/>
    </row>
    <row r="133" spans="1:9" ht="15" customHeight="1">
      <c r="A133" s="320">
        <v>338</v>
      </c>
      <c r="B133" s="228">
        <v>823000</v>
      </c>
      <c r="C133" s="519" t="s">
        <v>216</v>
      </c>
      <c r="D133" s="520"/>
      <c r="E133" s="520"/>
      <c r="F133" s="521"/>
      <c r="G133" s="237"/>
      <c r="H133" s="246"/>
      <c r="I133" s="247"/>
    </row>
    <row r="134" spans="1:9" ht="6.75" customHeight="1">
      <c r="A134" s="320"/>
      <c r="B134" s="231"/>
      <c r="C134" s="31"/>
      <c r="D134" s="31"/>
      <c r="E134" s="59"/>
      <c r="F134" s="59"/>
      <c r="G134" s="240"/>
      <c r="H134" s="240"/>
      <c r="I134" s="241"/>
    </row>
    <row r="135" spans="1:9" ht="15" customHeight="1">
      <c r="A135" s="320">
        <v>340</v>
      </c>
      <c r="B135" s="517" t="s">
        <v>235</v>
      </c>
      <c r="C135" s="517"/>
      <c r="D135" s="517"/>
      <c r="E135" s="517"/>
      <c r="F135" s="518"/>
      <c r="G135" s="235">
        <f>SUM(G136:G143)</f>
        <v>0</v>
      </c>
      <c r="H135" s="242">
        <f>SUM(H136:H143)</f>
        <v>0</v>
      </c>
      <c r="I135" s="243">
        <f>SUM(I136:I143)</f>
        <v>0</v>
      </c>
    </row>
    <row r="136" spans="1:9" ht="15" customHeight="1">
      <c r="A136" s="320">
        <v>341</v>
      </c>
      <c r="B136" s="227">
        <v>611000</v>
      </c>
      <c r="C136" s="519" t="s">
        <v>79</v>
      </c>
      <c r="D136" s="520"/>
      <c r="E136" s="520"/>
      <c r="F136" s="521"/>
      <c r="G136" s="236"/>
      <c r="H136" s="244"/>
      <c r="I136" s="245"/>
    </row>
    <row r="137" spans="1:9" ht="15" customHeight="1">
      <c r="A137" s="320">
        <v>342</v>
      </c>
      <c r="B137" s="228">
        <v>612000</v>
      </c>
      <c r="C137" s="519" t="s">
        <v>207</v>
      </c>
      <c r="D137" s="520"/>
      <c r="E137" s="520"/>
      <c r="F137" s="521"/>
      <c r="G137" s="237"/>
      <c r="H137" s="246"/>
      <c r="I137" s="247"/>
    </row>
    <row r="138" spans="1:9" ht="15" customHeight="1">
      <c r="A138" s="320">
        <v>343</v>
      </c>
      <c r="B138" s="228">
        <v>613000</v>
      </c>
      <c r="C138" s="519" t="s">
        <v>42</v>
      </c>
      <c r="D138" s="520"/>
      <c r="E138" s="520"/>
      <c r="F138" s="521"/>
      <c r="G138" s="237"/>
      <c r="H138" s="246"/>
      <c r="I138" s="247"/>
    </row>
    <row r="139" spans="1:9" ht="15" customHeight="1">
      <c r="A139" s="320">
        <v>344</v>
      </c>
      <c r="B139" s="228">
        <v>614000</v>
      </c>
      <c r="C139" s="519" t="s">
        <v>80</v>
      </c>
      <c r="D139" s="520"/>
      <c r="E139" s="520"/>
      <c r="F139" s="521"/>
      <c r="G139" s="237"/>
      <c r="H139" s="246"/>
      <c r="I139" s="247"/>
    </row>
    <row r="140" spans="1:9" ht="15" customHeight="1">
      <c r="A140" s="320">
        <v>345</v>
      </c>
      <c r="B140" s="228">
        <v>615000</v>
      </c>
      <c r="C140" s="519" t="s">
        <v>214</v>
      </c>
      <c r="D140" s="520"/>
      <c r="E140" s="520"/>
      <c r="F140" s="521"/>
      <c r="G140" s="237"/>
      <c r="H140" s="246"/>
      <c r="I140" s="247"/>
    </row>
    <row r="141" spans="1:9" ht="15" customHeight="1">
      <c r="A141" s="320">
        <v>346</v>
      </c>
      <c r="B141" s="228">
        <v>616000</v>
      </c>
      <c r="C141" s="519" t="s">
        <v>215</v>
      </c>
      <c r="D141" s="520"/>
      <c r="E141" s="520"/>
      <c r="F141" s="521"/>
      <c r="G141" s="237"/>
      <c r="H141" s="246"/>
      <c r="I141" s="247"/>
    </row>
    <row r="142" spans="1:9" ht="15" customHeight="1">
      <c r="A142" s="320">
        <v>347</v>
      </c>
      <c r="B142" s="228">
        <v>821000</v>
      </c>
      <c r="C142" s="519" t="s">
        <v>81</v>
      </c>
      <c r="D142" s="520"/>
      <c r="E142" s="520"/>
      <c r="F142" s="521"/>
      <c r="G142" s="237"/>
      <c r="H142" s="246"/>
      <c r="I142" s="247"/>
    </row>
    <row r="143" spans="1:9" ht="15" customHeight="1">
      <c r="A143" s="320">
        <v>348</v>
      </c>
      <c r="B143" s="228">
        <v>823000</v>
      </c>
      <c r="C143" s="519" t="s">
        <v>216</v>
      </c>
      <c r="D143" s="520"/>
      <c r="E143" s="520"/>
      <c r="F143" s="521"/>
      <c r="G143" s="237"/>
      <c r="H143" s="246"/>
      <c r="I143" s="247"/>
    </row>
    <row r="144" spans="1:9" s="60" customFormat="1" ht="6.75" customHeight="1">
      <c r="A144" s="320"/>
      <c r="B144" s="231"/>
      <c r="C144" s="31"/>
      <c r="D144" s="31"/>
      <c r="E144" s="59"/>
      <c r="F144" s="59"/>
      <c r="G144" s="240"/>
      <c r="H144" s="240"/>
      <c r="I144" s="241"/>
    </row>
    <row r="145" spans="1:9" ht="15" customHeight="1">
      <c r="A145" s="320">
        <v>349</v>
      </c>
      <c r="B145" s="232"/>
      <c r="C145" s="519" t="s">
        <v>50</v>
      </c>
      <c r="D145" s="520"/>
      <c r="E145" s="520"/>
      <c r="F145" s="521"/>
      <c r="G145" s="235">
        <f>SUM(G115,G125,G135)</f>
        <v>0</v>
      </c>
      <c r="H145" s="242">
        <f>SUM(H115,H125,H135)</f>
        <v>0</v>
      </c>
      <c r="I145" s="243">
        <f>SUM(I115,I125,I135)</f>
        <v>0</v>
      </c>
    </row>
    <row r="146" spans="1:9" ht="15" customHeight="1" thickBot="1">
      <c r="A146" s="321">
        <v>399</v>
      </c>
      <c r="B146" s="233"/>
      <c r="C146" s="568" t="s">
        <v>93</v>
      </c>
      <c r="D146" s="569"/>
      <c r="E146" s="569"/>
      <c r="F146" s="570"/>
      <c r="G146" s="103"/>
      <c r="H146" s="104"/>
      <c r="I146" s="105"/>
    </row>
    <row r="147" spans="1:9" ht="13.5" customHeight="1">
      <c r="A147" s="313"/>
      <c r="B147" s="61"/>
      <c r="C147" s="61"/>
      <c r="D147" s="61"/>
      <c r="E147" s="62"/>
      <c r="F147" s="62"/>
      <c r="G147" s="63"/>
      <c r="H147" s="63"/>
      <c r="I147" s="63"/>
    </row>
    <row r="148" ht="9" customHeight="1"/>
    <row r="149" spans="1:3" ht="12.75">
      <c r="A149" s="310" t="s">
        <v>153</v>
      </c>
      <c r="C149" s="1" t="s">
        <v>228</v>
      </c>
    </row>
    <row r="150" ht="10.5" customHeight="1">
      <c r="A150" s="310"/>
    </row>
    <row r="151" ht="5.25" customHeight="1">
      <c r="A151" s="310"/>
    </row>
    <row r="152" spans="1:9" s="1" customFormat="1" ht="12.75">
      <c r="A152" s="310"/>
      <c r="B152" s="1" t="s">
        <v>32</v>
      </c>
      <c r="C152" s="619">
        <f>+Naslovna!$E$17</f>
        <v>0</v>
      </c>
      <c r="D152" s="574"/>
      <c r="E152" s="574"/>
      <c r="F152" s="574"/>
      <c r="G152" s="574"/>
      <c r="H152" s="574"/>
      <c r="I152" s="575"/>
    </row>
    <row r="153" spans="1:9" ht="9" customHeight="1" thickBot="1">
      <c r="A153" s="310"/>
      <c r="B153" s="1"/>
      <c r="C153" s="1"/>
      <c r="D153" s="1"/>
      <c r="E153" s="1"/>
      <c r="F153" s="47"/>
      <c r="G153" s="47"/>
      <c r="H153" s="47"/>
      <c r="I153" s="47"/>
    </row>
    <row r="154" spans="1:9" ht="15" customHeight="1" thickBot="1">
      <c r="A154" s="310"/>
      <c r="B154" s="92" t="s">
        <v>83</v>
      </c>
      <c r="C154" s="93"/>
      <c r="D154" s="94"/>
      <c r="E154" s="94"/>
      <c r="F154" s="94"/>
      <c r="G154" s="94"/>
      <c r="H154" s="94"/>
      <c r="I154" s="95"/>
    </row>
    <row r="155" spans="1:9" ht="39.75" customHeight="1">
      <c r="A155" s="319" t="s">
        <v>164</v>
      </c>
      <c r="B155" s="561" t="s">
        <v>33</v>
      </c>
      <c r="C155" s="561"/>
      <c r="D155" s="616" t="s">
        <v>263</v>
      </c>
      <c r="E155" s="617"/>
      <c r="F155" s="617"/>
      <c r="G155" s="617"/>
      <c r="H155" s="617"/>
      <c r="I155" s="618"/>
    </row>
    <row r="156" spans="1:9" ht="39.75" customHeight="1">
      <c r="A156" s="320" t="s">
        <v>165</v>
      </c>
      <c r="B156" s="561" t="s">
        <v>34</v>
      </c>
      <c r="C156" s="561"/>
      <c r="D156" s="600" t="s">
        <v>52</v>
      </c>
      <c r="E156" s="601"/>
      <c r="F156" s="601"/>
      <c r="G156" s="601"/>
      <c r="H156" s="601"/>
      <c r="I156" s="602"/>
    </row>
    <row r="157" spans="1:9" ht="39.75" customHeight="1">
      <c r="A157" s="320" t="s">
        <v>166</v>
      </c>
      <c r="B157" s="561" t="s">
        <v>88</v>
      </c>
      <c r="C157" s="561"/>
      <c r="D157" s="600" t="s">
        <v>90</v>
      </c>
      <c r="E157" s="601"/>
      <c r="F157" s="601"/>
      <c r="G157" s="601"/>
      <c r="H157" s="601"/>
      <c r="I157" s="602"/>
    </row>
    <row r="158" spans="1:9" ht="39.75" customHeight="1">
      <c r="A158" s="320" t="s">
        <v>167</v>
      </c>
      <c r="B158" s="561" t="s">
        <v>48</v>
      </c>
      <c r="C158" s="561"/>
      <c r="D158" s="600" t="s">
        <v>208</v>
      </c>
      <c r="E158" s="601"/>
      <c r="F158" s="601"/>
      <c r="G158" s="601"/>
      <c r="H158" s="601"/>
      <c r="I158" s="602"/>
    </row>
    <row r="159" spans="1:9" ht="39.75" customHeight="1">
      <c r="A159" s="320" t="s">
        <v>168</v>
      </c>
      <c r="B159" s="561" t="s">
        <v>49</v>
      </c>
      <c r="C159" s="561"/>
      <c r="D159" s="600" t="s">
        <v>53</v>
      </c>
      <c r="E159" s="601"/>
      <c r="F159" s="601"/>
      <c r="G159" s="601"/>
      <c r="H159" s="601"/>
      <c r="I159" s="602"/>
    </row>
    <row r="160" spans="1:9" s="11" customFormat="1" ht="10.5" customHeight="1">
      <c r="A160" s="320"/>
      <c r="B160" s="41"/>
      <c r="C160" s="41"/>
      <c r="D160" s="41"/>
      <c r="E160" s="41"/>
      <c r="F160" s="58"/>
      <c r="G160" s="58"/>
      <c r="H160" s="58"/>
      <c r="I160" s="102"/>
    </row>
    <row r="161" spans="1:9" ht="15" customHeight="1">
      <c r="A161" s="320"/>
      <c r="B161" s="230" t="s">
        <v>51</v>
      </c>
      <c r="C161" s="48"/>
      <c r="D161" s="49"/>
      <c r="E161" s="49"/>
      <c r="F161" s="49"/>
      <c r="G161" s="49"/>
      <c r="H161" s="49"/>
      <c r="I161" s="97"/>
    </row>
    <row r="162" spans="1:9" ht="12.75" customHeight="1">
      <c r="A162" s="320"/>
      <c r="B162" s="582"/>
      <c r="C162" s="584"/>
      <c r="D162" s="585"/>
      <c r="E162" s="585"/>
      <c r="F162" s="586"/>
      <c r="G162" s="576" t="s">
        <v>95</v>
      </c>
      <c r="H162" s="611"/>
      <c r="I162" s="612"/>
    </row>
    <row r="163" spans="1:9" ht="15" customHeight="1">
      <c r="A163" s="320"/>
      <c r="B163" s="583"/>
      <c r="C163" s="587"/>
      <c r="D163" s="588"/>
      <c r="E163" s="588"/>
      <c r="F163" s="589"/>
      <c r="G163" s="55" t="s">
        <v>231</v>
      </c>
      <c r="H163" s="56" t="s">
        <v>233</v>
      </c>
      <c r="I163" s="100" t="s">
        <v>252</v>
      </c>
    </row>
    <row r="164" spans="1:9" ht="15" customHeight="1">
      <c r="A164" s="320">
        <v>420</v>
      </c>
      <c r="B164" s="517" t="s">
        <v>241</v>
      </c>
      <c r="C164" s="517"/>
      <c r="D164" s="517"/>
      <c r="E164" s="517"/>
      <c r="F164" s="518"/>
      <c r="G164" s="235">
        <f>SUM(G165:G172)</f>
        <v>0</v>
      </c>
      <c r="H164" s="242">
        <f>SUM(H165:H172)</f>
        <v>0</v>
      </c>
      <c r="I164" s="243">
        <f>SUM(I165:I172)</f>
        <v>0</v>
      </c>
    </row>
    <row r="165" spans="1:9" ht="15" customHeight="1">
      <c r="A165" s="320">
        <v>421</v>
      </c>
      <c r="B165" s="227">
        <v>611000</v>
      </c>
      <c r="C165" s="519" t="s">
        <v>79</v>
      </c>
      <c r="D165" s="520"/>
      <c r="E165" s="520"/>
      <c r="F165" s="521"/>
      <c r="G165" s="236"/>
      <c r="H165" s="244"/>
      <c r="I165" s="245"/>
    </row>
    <row r="166" spans="1:9" ht="15" customHeight="1">
      <c r="A166" s="320">
        <v>422</v>
      </c>
      <c r="B166" s="228">
        <v>612000</v>
      </c>
      <c r="C166" s="519" t="s">
        <v>207</v>
      </c>
      <c r="D166" s="520"/>
      <c r="E166" s="520"/>
      <c r="F166" s="521"/>
      <c r="G166" s="237"/>
      <c r="H166" s="246"/>
      <c r="I166" s="247"/>
    </row>
    <row r="167" spans="1:9" ht="15" customHeight="1">
      <c r="A167" s="320">
        <v>423</v>
      </c>
      <c r="B167" s="228">
        <v>613000</v>
      </c>
      <c r="C167" s="519" t="s">
        <v>42</v>
      </c>
      <c r="D167" s="520"/>
      <c r="E167" s="520"/>
      <c r="F167" s="521"/>
      <c r="G167" s="237"/>
      <c r="H167" s="246"/>
      <c r="I167" s="247"/>
    </row>
    <row r="168" spans="1:9" ht="15" customHeight="1">
      <c r="A168" s="320">
        <v>424</v>
      </c>
      <c r="B168" s="228">
        <v>614000</v>
      </c>
      <c r="C168" s="519" t="s">
        <v>80</v>
      </c>
      <c r="D168" s="520"/>
      <c r="E168" s="520"/>
      <c r="F168" s="521"/>
      <c r="G168" s="237"/>
      <c r="H168" s="246"/>
      <c r="I168" s="247"/>
    </row>
    <row r="169" spans="1:9" ht="15" customHeight="1">
      <c r="A169" s="320">
        <v>425</v>
      </c>
      <c r="B169" s="228">
        <v>615000</v>
      </c>
      <c r="C169" s="519" t="s">
        <v>214</v>
      </c>
      <c r="D169" s="520"/>
      <c r="E169" s="520"/>
      <c r="F169" s="521"/>
      <c r="G169" s="237"/>
      <c r="H169" s="246"/>
      <c r="I169" s="247"/>
    </row>
    <row r="170" spans="1:9" ht="15" customHeight="1">
      <c r="A170" s="320">
        <v>426</v>
      </c>
      <c r="B170" s="228">
        <v>616000</v>
      </c>
      <c r="C170" s="519" t="s">
        <v>215</v>
      </c>
      <c r="D170" s="520"/>
      <c r="E170" s="520"/>
      <c r="F170" s="521"/>
      <c r="G170" s="237"/>
      <c r="H170" s="246"/>
      <c r="I170" s="247"/>
    </row>
    <row r="171" spans="1:9" ht="15" customHeight="1">
      <c r="A171" s="320">
        <v>427</v>
      </c>
      <c r="B171" s="228">
        <v>821000</v>
      </c>
      <c r="C171" s="519" t="s">
        <v>81</v>
      </c>
      <c r="D171" s="520"/>
      <c r="E171" s="520"/>
      <c r="F171" s="521"/>
      <c r="G171" s="237"/>
      <c r="H171" s="246"/>
      <c r="I171" s="247"/>
    </row>
    <row r="172" spans="1:9" ht="15" customHeight="1">
      <c r="A172" s="320">
        <v>428</v>
      </c>
      <c r="B172" s="228">
        <v>823000</v>
      </c>
      <c r="C172" s="519" t="s">
        <v>216</v>
      </c>
      <c r="D172" s="520"/>
      <c r="E172" s="520"/>
      <c r="F172" s="521"/>
      <c r="G172" s="237"/>
      <c r="H172" s="246"/>
      <c r="I172" s="247"/>
    </row>
    <row r="173" spans="1:9" s="60" customFormat="1" ht="6.75" customHeight="1">
      <c r="A173" s="320"/>
      <c r="B173" s="231"/>
      <c r="C173" s="31"/>
      <c r="D173" s="31"/>
      <c r="E173" s="59"/>
      <c r="F173" s="59"/>
      <c r="G173" s="240"/>
      <c r="H173" s="240"/>
      <c r="I173" s="241"/>
    </row>
    <row r="174" spans="1:9" ht="15" customHeight="1">
      <c r="A174" s="320">
        <v>430</v>
      </c>
      <c r="B174" s="517" t="s">
        <v>234</v>
      </c>
      <c r="C174" s="517"/>
      <c r="D174" s="517"/>
      <c r="E174" s="517"/>
      <c r="F174" s="518"/>
      <c r="G174" s="235">
        <f>SUM(G175:G182)</f>
        <v>0</v>
      </c>
      <c r="H174" s="242">
        <f>SUM(H175:H182)</f>
        <v>0</v>
      </c>
      <c r="I174" s="243">
        <f>SUM(I175:I182)</f>
        <v>0</v>
      </c>
    </row>
    <row r="175" spans="1:9" ht="15" customHeight="1">
      <c r="A175" s="320">
        <v>431</v>
      </c>
      <c r="B175" s="227">
        <v>611000</v>
      </c>
      <c r="C175" s="519" t="s">
        <v>79</v>
      </c>
      <c r="D175" s="520"/>
      <c r="E175" s="520"/>
      <c r="F175" s="521"/>
      <c r="G175" s="236"/>
      <c r="H175" s="244"/>
      <c r="I175" s="245"/>
    </row>
    <row r="176" spans="1:9" ht="15" customHeight="1">
      <c r="A176" s="320">
        <v>432</v>
      </c>
      <c r="B176" s="228">
        <v>612000</v>
      </c>
      <c r="C176" s="519" t="s">
        <v>207</v>
      </c>
      <c r="D176" s="520"/>
      <c r="E176" s="520"/>
      <c r="F176" s="521"/>
      <c r="G176" s="237"/>
      <c r="H176" s="246"/>
      <c r="I176" s="247"/>
    </row>
    <row r="177" spans="1:9" ht="15" customHeight="1">
      <c r="A177" s="320">
        <v>433</v>
      </c>
      <c r="B177" s="228">
        <v>613000</v>
      </c>
      <c r="C177" s="519" t="s">
        <v>42</v>
      </c>
      <c r="D177" s="520"/>
      <c r="E177" s="520"/>
      <c r="F177" s="521"/>
      <c r="G177" s="237"/>
      <c r="H177" s="246"/>
      <c r="I177" s="247"/>
    </row>
    <row r="178" spans="1:9" ht="15" customHeight="1">
      <c r="A178" s="320">
        <v>434</v>
      </c>
      <c r="B178" s="228">
        <v>614000</v>
      </c>
      <c r="C178" s="519" t="s">
        <v>80</v>
      </c>
      <c r="D178" s="520"/>
      <c r="E178" s="520"/>
      <c r="F178" s="521"/>
      <c r="G178" s="237"/>
      <c r="H178" s="246"/>
      <c r="I178" s="247"/>
    </row>
    <row r="179" spans="1:9" ht="15" customHeight="1">
      <c r="A179" s="320">
        <v>435</v>
      </c>
      <c r="B179" s="228">
        <v>615000</v>
      </c>
      <c r="C179" s="519" t="s">
        <v>214</v>
      </c>
      <c r="D179" s="520"/>
      <c r="E179" s="520"/>
      <c r="F179" s="521"/>
      <c r="G179" s="237"/>
      <c r="H179" s="246"/>
      <c r="I179" s="247"/>
    </row>
    <row r="180" spans="1:9" ht="15" customHeight="1">
      <c r="A180" s="320">
        <v>436</v>
      </c>
      <c r="B180" s="228">
        <v>616000</v>
      </c>
      <c r="C180" s="519" t="s">
        <v>215</v>
      </c>
      <c r="D180" s="520"/>
      <c r="E180" s="520"/>
      <c r="F180" s="521"/>
      <c r="G180" s="237"/>
      <c r="H180" s="246"/>
      <c r="I180" s="247"/>
    </row>
    <row r="181" spans="1:9" ht="15" customHeight="1">
      <c r="A181" s="320">
        <v>437</v>
      </c>
      <c r="B181" s="228">
        <v>821000</v>
      </c>
      <c r="C181" s="519" t="s">
        <v>81</v>
      </c>
      <c r="D181" s="520"/>
      <c r="E181" s="520"/>
      <c r="F181" s="521"/>
      <c r="G181" s="237"/>
      <c r="H181" s="246"/>
      <c r="I181" s="247"/>
    </row>
    <row r="182" spans="1:9" ht="15" customHeight="1">
      <c r="A182" s="320">
        <v>438</v>
      </c>
      <c r="B182" s="228">
        <v>823000</v>
      </c>
      <c r="C182" s="519" t="s">
        <v>216</v>
      </c>
      <c r="D182" s="520"/>
      <c r="E182" s="520"/>
      <c r="F182" s="521"/>
      <c r="G182" s="237"/>
      <c r="H182" s="246"/>
      <c r="I182" s="247"/>
    </row>
    <row r="183" spans="1:9" ht="6.75" customHeight="1">
      <c r="A183" s="320"/>
      <c r="B183" s="231"/>
      <c r="C183" s="31"/>
      <c r="D183" s="31"/>
      <c r="E183" s="59"/>
      <c r="F183" s="59"/>
      <c r="G183" s="240"/>
      <c r="H183" s="240"/>
      <c r="I183" s="241"/>
    </row>
    <row r="184" spans="1:9" ht="15" customHeight="1">
      <c r="A184" s="320">
        <v>440</v>
      </c>
      <c r="B184" s="517" t="s">
        <v>235</v>
      </c>
      <c r="C184" s="517"/>
      <c r="D184" s="517"/>
      <c r="E184" s="517"/>
      <c r="F184" s="518"/>
      <c r="G184" s="235">
        <f>SUM(G185:G192)</f>
        <v>0</v>
      </c>
      <c r="H184" s="242">
        <f>SUM(H185:H192)</f>
        <v>0</v>
      </c>
      <c r="I184" s="243">
        <f>SUM(I185:I192)</f>
        <v>0</v>
      </c>
    </row>
    <row r="185" spans="1:9" ht="15" customHeight="1">
      <c r="A185" s="320">
        <v>441</v>
      </c>
      <c r="B185" s="227">
        <v>611000</v>
      </c>
      <c r="C185" s="519" t="s">
        <v>79</v>
      </c>
      <c r="D185" s="520"/>
      <c r="E185" s="520"/>
      <c r="F185" s="521"/>
      <c r="G185" s="236"/>
      <c r="H185" s="244"/>
      <c r="I185" s="245"/>
    </row>
    <row r="186" spans="1:9" ht="15" customHeight="1">
      <c r="A186" s="320">
        <v>442</v>
      </c>
      <c r="B186" s="228">
        <v>612000</v>
      </c>
      <c r="C186" s="519" t="s">
        <v>207</v>
      </c>
      <c r="D186" s="520"/>
      <c r="E186" s="520"/>
      <c r="F186" s="521"/>
      <c r="G186" s="237"/>
      <c r="H186" s="246"/>
      <c r="I186" s="247"/>
    </row>
    <row r="187" spans="1:9" ht="15" customHeight="1">
      <c r="A187" s="320">
        <v>443</v>
      </c>
      <c r="B187" s="228">
        <v>613000</v>
      </c>
      <c r="C187" s="519" t="s">
        <v>42</v>
      </c>
      <c r="D187" s="520"/>
      <c r="E187" s="520"/>
      <c r="F187" s="521"/>
      <c r="G187" s="237"/>
      <c r="H187" s="246"/>
      <c r="I187" s="247"/>
    </row>
    <row r="188" spans="1:9" ht="15" customHeight="1">
      <c r="A188" s="320">
        <v>444</v>
      </c>
      <c r="B188" s="228">
        <v>614000</v>
      </c>
      <c r="C188" s="519" t="s">
        <v>80</v>
      </c>
      <c r="D188" s="520"/>
      <c r="E188" s="520"/>
      <c r="F188" s="521"/>
      <c r="G188" s="237"/>
      <c r="H188" s="246"/>
      <c r="I188" s="247"/>
    </row>
    <row r="189" spans="1:9" ht="15" customHeight="1">
      <c r="A189" s="320">
        <v>445</v>
      </c>
      <c r="B189" s="228">
        <v>615000</v>
      </c>
      <c r="C189" s="519" t="s">
        <v>214</v>
      </c>
      <c r="D189" s="520"/>
      <c r="E189" s="520"/>
      <c r="F189" s="521"/>
      <c r="G189" s="237"/>
      <c r="H189" s="246"/>
      <c r="I189" s="247"/>
    </row>
    <row r="190" spans="1:9" ht="15" customHeight="1">
      <c r="A190" s="320">
        <v>446</v>
      </c>
      <c r="B190" s="228">
        <v>616000</v>
      </c>
      <c r="C190" s="519" t="s">
        <v>215</v>
      </c>
      <c r="D190" s="520"/>
      <c r="E190" s="520"/>
      <c r="F190" s="521"/>
      <c r="G190" s="237"/>
      <c r="H190" s="246"/>
      <c r="I190" s="247"/>
    </row>
    <row r="191" spans="1:9" ht="15" customHeight="1">
      <c r="A191" s="320">
        <v>447</v>
      </c>
      <c r="B191" s="228">
        <v>821000</v>
      </c>
      <c r="C191" s="519" t="s">
        <v>81</v>
      </c>
      <c r="D191" s="520"/>
      <c r="E191" s="520"/>
      <c r="F191" s="521"/>
      <c r="G191" s="237"/>
      <c r="H191" s="246"/>
      <c r="I191" s="247"/>
    </row>
    <row r="192" spans="1:9" ht="15" customHeight="1">
      <c r="A192" s="320">
        <v>448</v>
      </c>
      <c r="B192" s="228">
        <v>823000</v>
      </c>
      <c r="C192" s="519" t="s">
        <v>216</v>
      </c>
      <c r="D192" s="520"/>
      <c r="E192" s="520"/>
      <c r="F192" s="521"/>
      <c r="G192" s="237"/>
      <c r="H192" s="246"/>
      <c r="I192" s="247"/>
    </row>
    <row r="193" spans="1:9" s="60" customFormat="1" ht="6.75" customHeight="1">
      <c r="A193" s="320"/>
      <c r="B193" s="231"/>
      <c r="C193" s="31"/>
      <c r="D193" s="31"/>
      <c r="E193" s="59"/>
      <c r="F193" s="59"/>
      <c r="G193" s="240"/>
      <c r="H193" s="240"/>
      <c r="I193" s="241"/>
    </row>
    <row r="194" spans="1:9" ht="15" customHeight="1">
      <c r="A194" s="320">
        <v>449</v>
      </c>
      <c r="B194" s="232"/>
      <c r="C194" s="519" t="s">
        <v>50</v>
      </c>
      <c r="D194" s="520"/>
      <c r="E194" s="520"/>
      <c r="F194" s="521"/>
      <c r="G194" s="235">
        <f>SUM(G164,G174,G184)</f>
        <v>0</v>
      </c>
      <c r="H194" s="242">
        <f>SUM(H164,H174,H184)</f>
        <v>0</v>
      </c>
      <c r="I194" s="243">
        <f>SUM(I164,I174,I184)</f>
        <v>0</v>
      </c>
    </row>
    <row r="195" spans="1:9" ht="15" customHeight="1" thickBot="1">
      <c r="A195" s="321">
        <v>499</v>
      </c>
      <c r="B195" s="233"/>
      <c r="C195" s="568" t="s">
        <v>93</v>
      </c>
      <c r="D195" s="569"/>
      <c r="E195" s="569"/>
      <c r="F195" s="570"/>
      <c r="G195" s="103"/>
      <c r="H195" s="104"/>
      <c r="I195" s="105"/>
    </row>
    <row r="196" spans="1:9" ht="13.5" customHeight="1">
      <c r="A196" s="313"/>
      <c r="B196" s="61"/>
      <c r="C196" s="61"/>
      <c r="D196" s="61"/>
      <c r="E196" s="62"/>
      <c r="F196" s="62"/>
      <c r="G196" s="63"/>
      <c r="H196" s="63"/>
      <c r="I196" s="63"/>
    </row>
    <row r="197" ht="9" customHeight="1"/>
    <row r="198" spans="1:3" ht="12.75">
      <c r="A198" s="310" t="s">
        <v>153</v>
      </c>
      <c r="C198" s="1" t="s">
        <v>229</v>
      </c>
    </row>
    <row r="199" ht="10.5" customHeight="1">
      <c r="A199" s="310"/>
    </row>
    <row r="200" ht="5.25" customHeight="1">
      <c r="A200" s="310"/>
    </row>
    <row r="201" spans="1:9" s="1" customFormat="1" ht="12.75">
      <c r="A201" s="310"/>
      <c r="B201" s="1" t="s">
        <v>32</v>
      </c>
      <c r="C201" s="619">
        <f>+Naslovna!$E$17</f>
        <v>0</v>
      </c>
      <c r="D201" s="574"/>
      <c r="E201" s="574"/>
      <c r="F201" s="574"/>
      <c r="G201" s="574"/>
      <c r="H201" s="574"/>
      <c r="I201" s="575"/>
    </row>
    <row r="202" spans="1:9" ht="9" customHeight="1" thickBot="1">
      <c r="A202" s="310"/>
      <c r="B202" s="1"/>
      <c r="C202" s="1"/>
      <c r="D202" s="1"/>
      <c r="E202" s="1"/>
      <c r="F202" s="47"/>
      <c r="G202" s="47"/>
      <c r="H202" s="47"/>
      <c r="I202" s="47"/>
    </row>
    <row r="203" spans="1:9" ht="15" customHeight="1" thickBot="1">
      <c r="A203" s="310"/>
      <c r="B203" s="92" t="s">
        <v>83</v>
      </c>
      <c r="C203" s="93"/>
      <c r="D203" s="94"/>
      <c r="E203" s="94"/>
      <c r="F203" s="94"/>
      <c r="G203" s="94"/>
      <c r="H203" s="94"/>
      <c r="I203" s="95"/>
    </row>
    <row r="204" spans="1:9" ht="39.75" customHeight="1">
      <c r="A204" s="319" t="s">
        <v>169</v>
      </c>
      <c r="B204" s="561" t="s">
        <v>33</v>
      </c>
      <c r="C204" s="561"/>
      <c r="D204" s="616" t="s">
        <v>263</v>
      </c>
      <c r="E204" s="617"/>
      <c r="F204" s="617"/>
      <c r="G204" s="617"/>
      <c r="H204" s="617"/>
      <c r="I204" s="618"/>
    </row>
    <row r="205" spans="1:9" ht="39.75" customHeight="1">
      <c r="A205" s="320" t="s">
        <v>170</v>
      </c>
      <c r="B205" s="561" t="s">
        <v>34</v>
      </c>
      <c r="C205" s="561"/>
      <c r="D205" s="600" t="s">
        <v>52</v>
      </c>
      <c r="E205" s="601"/>
      <c r="F205" s="601"/>
      <c r="G205" s="601"/>
      <c r="H205" s="601"/>
      <c r="I205" s="602"/>
    </row>
    <row r="206" spans="1:9" ht="39.75" customHeight="1">
      <c r="A206" s="320" t="s">
        <v>171</v>
      </c>
      <c r="B206" s="561" t="s">
        <v>88</v>
      </c>
      <c r="C206" s="561"/>
      <c r="D206" s="600" t="s">
        <v>90</v>
      </c>
      <c r="E206" s="601"/>
      <c r="F206" s="601"/>
      <c r="G206" s="601"/>
      <c r="H206" s="601"/>
      <c r="I206" s="602"/>
    </row>
    <row r="207" spans="1:9" ht="39.75" customHeight="1">
      <c r="A207" s="320" t="s">
        <v>172</v>
      </c>
      <c r="B207" s="561" t="s">
        <v>48</v>
      </c>
      <c r="C207" s="561"/>
      <c r="D207" s="600" t="s">
        <v>208</v>
      </c>
      <c r="E207" s="601"/>
      <c r="F207" s="601"/>
      <c r="G207" s="601"/>
      <c r="H207" s="601"/>
      <c r="I207" s="602"/>
    </row>
    <row r="208" spans="1:9" ht="39.75" customHeight="1">
      <c r="A208" s="320" t="s">
        <v>173</v>
      </c>
      <c r="B208" s="561" t="s">
        <v>49</v>
      </c>
      <c r="C208" s="561"/>
      <c r="D208" s="600" t="s">
        <v>53</v>
      </c>
      <c r="E208" s="601"/>
      <c r="F208" s="601"/>
      <c r="G208" s="601"/>
      <c r="H208" s="601"/>
      <c r="I208" s="602"/>
    </row>
    <row r="209" spans="1:9" s="11" customFormat="1" ht="10.5" customHeight="1">
      <c r="A209" s="320"/>
      <c r="B209" s="41"/>
      <c r="C209" s="41"/>
      <c r="D209" s="41"/>
      <c r="E209" s="41"/>
      <c r="F209" s="58"/>
      <c r="G209" s="58"/>
      <c r="H209" s="58"/>
      <c r="I209" s="102"/>
    </row>
    <row r="210" spans="1:9" ht="15" customHeight="1">
      <c r="A210" s="320"/>
      <c r="B210" s="230" t="s">
        <v>51</v>
      </c>
      <c r="C210" s="48"/>
      <c r="D210" s="49"/>
      <c r="E210" s="49"/>
      <c r="F210" s="49"/>
      <c r="G210" s="49"/>
      <c r="H210" s="49"/>
      <c r="I210" s="97"/>
    </row>
    <row r="211" spans="1:9" ht="12.75" customHeight="1">
      <c r="A211" s="320"/>
      <c r="B211" s="582"/>
      <c r="C211" s="584"/>
      <c r="D211" s="585"/>
      <c r="E211" s="585"/>
      <c r="F211" s="586"/>
      <c r="G211" s="576" t="s">
        <v>95</v>
      </c>
      <c r="H211" s="611"/>
      <c r="I211" s="612"/>
    </row>
    <row r="212" spans="1:9" ht="15" customHeight="1">
      <c r="A212" s="320"/>
      <c r="B212" s="583"/>
      <c r="C212" s="587"/>
      <c r="D212" s="588"/>
      <c r="E212" s="588"/>
      <c r="F212" s="589"/>
      <c r="G212" s="55" t="s">
        <v>231</v>
      </c>
      <c r="H212" s="56" t="s">
        <v>233</v>
      </c>
      <c r="I212" s="100" t="s">
        <v>252</v>
      </c>
    </row>
    <row r="213" spans="1:9" ht="15" customHeight="1">
      <c r="A213" s="320">
        <v>520</v>
      </c>
      <c r="B213" s="517" t="s">
        <v>241</v>
      </c>
      <c r="C213" s="517"/>
      <c r="D213" s="517"/>
      <c r="E213" s="517"/>
      <c r="F213" s="518"/>
      <c r="G213" s="235">
        <f>SUM(G214:G221)</f>
        <v>0</v>
      </c>
      <c r="H213" s="242">
        <f>SUM(H214:H221)</f>
        <v>0</v>
      </c>
      <c r="I213" s="243">
        <f>SUM(I214:I221)</f>
        <v>0</v>
      </c>
    </row>
    <row r="214" spans="1:9" ht="15" customHeight="1">
      <c r="A214" s="320">
        <v>521</v>
      </c>
      <c r="B214" s="227">
        <v>611000</v>
      </c>
      <c r="C214" s="519" t="s">
        <v>79</v>
      </c>
      <c r="D214" s="520"/>
      <c r="E214" s="520"/>
      <c r="F214" s="521"/>
      <c r="G214" s="236"/>
      <c r="H214" s="244"/>
      <c r="I214" s="245"/>
    </row>
    <row r="215" spans="1:9" ht="15" customHeight="1">
      <c r="A215" s="320">
        <v>522</v>
      </c>
      <c r="B215" s="228">
        <v>612000</v>
      </c>
      <c r="C215" s="519" t="s">
        <v>207</v>
      </c>
      <c r="D215" s="520"/>
      <c r="E215" s="520"/>
      <c r="F215" s="521"/>
      <c r="G215" s="237"/>
      <c r="H215" s="246"/>
      <c r="I215" s="247"/>
    </row>
    <row r="216" spans="1:9" ht="15" customHeight="1">
      <c r="A216" s="320">
        <v>523</v>
      </c>
      <c r="B216" s="228">
        <v>613000</v>
      </c>
      <c r="C216" s="519" t="s">
        <v>42</v>
      </c>
      <c r="D216" s="520"/>
      <c r="E216" s="520"/>
      <c r="F216" s="521"/>
      <c r="G216" s="237"/>
      <c r="H216" s="246"/>
      <c r="I216" s="247"/>
    </row>
    <row r="217" spans="1:9" ht="15" customHeight="1">
      <c r="A217" s="320">
        <v>524</v>
      </c>
      <c r="B217" s="228">
        <v>614000</v>
      </c>
      <c r="C217" s="519" t="s">
        <v>80</v>
      </c>
      <c r="D217" s="520"/>
      <c r="E217" s="520"/>
      <c r="F217" s="521"/>
      <c r="G217" s="237"/>
      <c r="H217" s="246"/>
      <c r="I217" s="247"/>
    </row>
    <row r="218" spans="1:9" ht="15" customHeight="1">
      <c r="A218" s="320">
        <v>525</v>
      </c>
      <c r="B218" s="228">
        <v>615000</v>
      </c>
      <c r="C218" s="519" t="s">
        <v>214</v>
      </c>
      <c r="D218" s="520"/>
      <c r="E218" s="520"/>
      <c r="F218" s="521"/>
      <c r="G218" s="237"/>
      <c r="H218" s="246"/>
      <c r="I218" s="247"/>
    </row>
    <row r="219" spans="1:9" ht="15" customHeight="1">
      <c r="A219" s="320">
        <v>526</v>
      </c>
      <c r="B219" s="228">
        <v>616000</v>
      </c>
      <c r="C219" s="519" t="s">
        <v>215</v>
      </c>
      <c r="D219" s="520"/>
      <c r="E219" s="520"/>
      <c r="F219" s="521"/>
      <c r="G219" s="237"/>
      <c r="H219" s="246"/>
      <c r="I219" s="247"/>
    </row>
    <row r="220" spans="1:9" ht="15" customHeight="1">
      <c r="A220" s="320">
        <v>527</v>
      </c>
      <c r="B220" s="228">
        <v>821000</v>
      </c>
      <c r="C220" s="519" t="s">
        <v>81</v>
      </c>
      <c r="D220" s="520"/>
      <c r="E220" s="520"/>
      <c r="F220" s="521"/>
      <c r="G220" s="237"/>
      <c r="H220" s="246"/>
      <c r="I220" s="247"/>
    </row>
    <row r="221" spans="1:9" ht="15" customHeight="1">
      <c r="A221" s="320">
        <v>528</v>
      </c>
      <c r="B221" s="228">
        <v>823000</v>
      </c>
      <c r="C221" s="519" t="s">
        <v>216</v>
      </c>
      <c r="D221" s="520"/>
      <c r="E221" s="520"/>
      <c r="F221" s="521"/>
      <c r="G221" s="237"/>
      <c r="H221" s="246"/>
      <c r="I221" s="247"/>
    </row>
    <row r="222" spans="1:9" s="60" customFormat="1" ht="6.75" customHeight="1">
      <c r="A222" s="320"/>
      <c r="B222" s="231"/>
      <c r="C222" s="31"/>
      <c r="D222" s="31"/>
      <c r="E222" s="59"/>
      <c r="F222" s="59"/>
      <c r="G222" s="240"/>
      <c r="H222" s="240"/>
      <c r="I222" s="241"/>
    </row>
    <row r="223" spans="1:9" ht="15" customHeight="1">
      <c r="A223" s="320">
        <v>530</v>
      </c>
      <c r="B223" s="517" t="s">
        <v>234</v>
      </c>
      <c r="C223" s="517"/>
      <c r="D223" s="517"/>
      <c r="E223" s="517"/>
      <c r="F223" s="518"/>
      <c r="G223" s="235">
        <f>SUM(G224:G231)</f>
        <v>0</v>
      </c>
      <c r="H223" s="242">
        <f>SUM(H224:H231)</f>
        <v>0</v>
      </c>
      <c r="I223" s="243">
        <f>SUM(I224:I231)</f>
        <v>0</v>
      </c>
    </row>
    <row r="224" spans="1:9" ht="15" customHeight="1">
      <c r="A224" s="320">
        <v>531</v>
      </c>
      <c r="B224" s="227">
        <v>611000</v>
      </c>
      <c r="C224" s="519" t="s">
        <v>79</v>
      </c>
      <c r="D224" s="520"/>
      <c r="E224" s="520"/>
      <c r="F224" s="521"/>
      <c r="G224" s="236"/>
      <c r="H224" s="244"/>
      <c r="I224" s="245"/>
    </row>
    <row r="225" spans="1:9" ht="15" customHeight="1">
      <c r="A225" s="320">
        <v>532</v>
      </c>
      <c r="B225" s="228">
        <v>612000</v>
      </c>
      <c r="C225" s="519" t="s">
        <v>207</v>
      </c>
      <c r="D225" s="520"/>
      <c r="E225" s="520"/>
      <c r="F225" s="521"/>
      <c r="G225" s="237"/>
      <c r="H225" s="246"/>
      <c r="I225" s="247"/>
    </row>
    <row r="226" spans="1:9" ht="15" customHeight="1">
      <c r="A226" s="320">
        <v>533</v>
      </c>
      <c r="B226" s="228">
        <v>613000</v>
      </c>
      <c r="C226" s="519" t="s">
        <v>42</v>
      </c>
      <c r="D226" s="520"/>
      <c r="E226" s="520"/>
      <c r="F226" s="521"/>
      <c r="G226" s="237"/>
      <c r="H226" s="246"/>
      <c r="I226" s="247"/>
    </row>
    <row r="227" spans="1:9" ht="15" customHeight="1">
      <c r="A227" s="320">
        <v>534</v>
      </c>
      <c r="B227" s="228">
        <v>614000</v>
      </c>
      <c r="C227" s="519" t="s">
        <v>80</v>
      </c>
      <c r="D227" s="520"/>
      <c r="E227" s="520"/>
      <c r="F227" s="521"/>
      <c r="G227" s="237"/>
      <c r="H227" s="246"/>
      <c r="I227" s="247"/>
    </row>
    <row r="228" spans="1:9" ht="15" customHeight="1">
      <c r="A228" s="320">
        <v>535</v>
      </c>
      <c r="B228" s="228">
        <v>615000</v>
      </c>
      <c r="C228" s="519" t="s">
        <v>214</v>
      </c>
      <c r="D228" s="520"/>
      <c r="E228" s="520"/>
      <c r="F228" s="521"/>
      <c r="G228" s="237"/>
      <c r="H228" s="246"/>
      <c r="I228" s="247"/>
    </row>
    <row r="229" spans="1:9" ht="15" customHeight="1">
      <c r="A229" s="320">
        <v>536</v>
      </c>
      <c r="B229" s="228">
        <v>616000</v>
      </c>
      <c r="C229" s="519" t="s">
        <v>215</v>
      </c>
      <c r="D229" s="520"/>
      <c r="E229" s="520"/>
      <c r="F229" s="521"/>
      <c r="G229" s="237"/>
      <c r="H229" s="246"/>
      <c r="I229" s="247"/>
    </row>
    <row r="230" spans="1:9" ht="15" customHeight="1">
      <c r="A230" s="320">
        <v>537</v>
      </c>
      <c r="B230" s="228">
        <v>821000</v>
      </c>
      <c r="C230" s="519" t="s">
        <v>81</v>
      </c>
      <c r="D230" s="520"/>
      <c r="E230" s="520"/>
      <c r="F230" s="521"/>
      <c r="G230" s="237"/>
      <c r="H230" s="246"/>
      <c r="I230" s="247"/>
    </row>
    <row r="231" spans="1:9" ht="15" customHeight="1">
      <c r="A231" s="320">
        <v>538</v>
      </c>
      <c r="B231" s="228">
        <v>823000</v>
      </c>
      <c r="C231" s="519" t="s">
        <v>216</v>
      </c>
      <c r="D231" s="520"/>
      <c r="E231" s="520"/>
      <c r="F231" s="521"/>
      <c r="G231" s="237"/>
      <c r="H231" s="246"/>
      <c r="I231" s="247"/>
    </row>
    <row r="232" spans="1:9" ht="6.75" customHeight="1">
      <c r="A232" s="320"/>
      <c r="B232" s="231"/>
      <c r="C232" s="31"/>
      <c r="D232" s="31"/>
      <c r="E232" s="59"/>
      <c r="F232" s="59"/>
      <c r="G232" s="240"/>
      <c r="H232" s="240"/>
      <c r="I232" s="241"/>
    </row>
    <row r="233" spans="1:9" ht="15" customHeight="1">
      <c r="A233" s="320">
        <v>540</v>
      </c>
      <c r="B233" s="517" t="s">
        <v>235</v>
      </c>
      <c r="C233" s="517"/>
      <c r="D233" s="517"/>
      <c r="E233" s="517"/>
      <c r="F233" s="518"/>
      <c r="G233" s="235">
        <f>SUM(G234:G241)</f>
        <v>0</v>
      </c>
      <c r="H233" s="242">
        <f>SUM(H234:H241)</f>
        <v>0</v>
      </c>
      <c r="I233" s="243">
        <f>SUM(I234:I241)</f>
        <v>0</v>
      </c>
    </row>
    <row r="234" spans="1:9" ht="15" customHeight="1">
      <c r="A234" s="320">
        <v>541</v>
      </c>
      <c r="B234" s="227">
        <v>611000</v>
      </c>
      <c r="C234" s="519" t="s">
        <v>79</v>
      </c>
      <c r="D234" s="520"/>
      <c r="E234" s="520"/>
      <c r="F234" s="521"/>
      <c r="G234" s="236"/>
      <c r="H234" s="244"/>
      <c r="I234" s="245"/>
    </row>
    <row r="235" spans="1:9" ht="15" customHeight="1">
      <c r="A235" s="320">
        <v>542</v>
      </c>
      <c r="B235" s="228">
        <v>612000</v>
      </c>
      <c r="C235" s="519" t="s">
        <v>207</v>
      </c>
      <c r="D235" s="520"/>
      <c r="E235" s="520"/>
      <c r="F235" s="521"/>
      <c r="G235" s="237"/>
      <c r="H235" s="246"/>
      <c r="I235" s="247"/>
    </row>
    <row r="236" spans="1:9" ht="15" customHeight="1">
      <c r="A236" s="320">
        <v>543</v>
      </c>
      <c r="B236" s="228">
        <v>613000</v>
      </c>
      <c r="C236" s="519" t="s">
        <v>42</v>
      </c>
      <c r="D236" s="520"/>
      <c r="E236" s="520"/>
      <c r="F236" s="521"/>
      <c r="G236" s="237"/>
      <c r="H236" s="246"/>
      <c r="I236" s="247"/>
    </row>
    <row r="237" spans="1:9" ht="15" customHeight="1">
      <c r="A237" s="320">
        <v>544</v>
      </c>
      <c r="B237" s="228">
        <v>614000</v>
      </c>
      <c r="C237" s="519" t="s">
        <v>80</v>
      </c>
      <c r="D237" s="520"/>
      <c r="E237" s="520"/>
      <c r="F237" s="521"/>
      <c r="G237" s="237"/>
      <c r="H237" s="246"/>
      <c r="I237" s="247"/>
    </row>
    <row r="238" spans="1:9" ht="15" customHeight="1">
      <c r="A238" s="320">
        <v>545</v>
      </c>
      <c r="B238" s="228">
        <v>615000</v>
      </c>
      <c r="C238" s="519" t="s">
        <v>214</v>
      </c>
      <c r="D238" s="520"/>
      <c r="E238" s="520"/>
      <c r="F238" s="521"/>
      <c r="G238" s="237"/>
      <c r="H238" s="246"/>
      <c r="I238" s="247"/>
    </row>
    <row r="239" spans="1:9" ht="15" customHeight="1">
      <c r="A239" s="320">
        <v>546</v>
      </c>
      <c r="B239" s="228">
        <v>616000</v>
      </c>
      <c r="C239" s="519" t="s">
        <v>215</v>
      </c>
      <c r="D239" s="520"/>
      <c r="E239" s="520"/>
      <c r="F239" s="521"/>
      <c r="G239" s="237"/>
      <c r="H239" s="246"/>
      <c r="I239" s="247"/>
    </row>
    <row r="240" spans="1:9" ht="15" customHeight="1">
      <c r="A240" s="320">
        <v>547</v>
      </c>
      <c r="B240" s="228">
        <v>821000</v>
      </c>
      <c r="C240" s="519" t="s">
        <v>81</v>
      </c>
      <c r="D240" s="520"/>
      <c r="E240" s="520"/>
      <c r="F240" s="521"/>
      <c r="G240" s="237"/>
      <c r="H240" s="246"/>
      <c r="I240" s="247"/>
    </row>
    <row r="241" spans="1:9" ht="15" customHeight="1">
      <c r="A241" s="320">
        <v>548</v>
      </c>
      <c r="B241" s="228">
        <v>823000</v>
      </c>
      <c r="C241" s="519" t="s">
        <v>216</v>
      </c>
      <c r="D241" s="520"/>
      <c r="E241" s="520"/>
      <c r="F241" s="521"/>
      <c r="G241" s="237"/>
      <c r="H241" s="246"/>
      <c r="I241" s="247"/>
    </row>
    <row r="242" spans="1:9" s="60" customFormat="1" ht="6.75" customHeight="1">
      <c r="A242" s="320"/>
      <c r="B242" s="231"/>
      <c r="C242" s="31"/>
      <c r="D242" s="31"/>
      <c r="E242" s="59"/>
      <c r="F242" s="59"/>
      <c r="G242" s="240"/>
      <c r="H242" s="240"/>
      <c r="I242" s="241"/>
    </row>
    <row r="243" spans="1:9" ht="15" customHeight="1">
      <c r="A243" s="320">
        <v>549</v>
      </c>
      <c r="B243" s="232"/>
      <c r="C243" s="519" t="s">
        <v>50</v>
      </c>
      <c r="D243" s="520"/>
      <c r="E243" s="520"/>
      <c r="F243" s="521"/>
      <c r="G243" s="235">
        <f>SUM(G213,G223,G233)</f>
        <v>0</v>
      </c>
      <c r="H243" s="242">
        <f>SUM(H213,H223,H233)</f>
        <v>0</v>
      </c>
      <c r="I243" s="243">
        <f>SUM(I213,I223,I233)</f>
        <v>0</v>
      </c>
    </row>
    <row r="244" spans="1:9" ht="15" customHeight="1" thickBot="1">
      <c r="A244" s="321">
        <v>599</v>
      </c>
      <c r="B244" s="233"/>
      <c r="C244" s="568" t="s">
        <v>93</v>
      </c>
      <c r="D244" s="569"/>
      <c r="E244" s="569"/>
      <c r="F244" s="570"/>
      <c r="G244" s="103"/>
      <c r="H244" s="104"/>
      <c r="I244" s="105"/>
    </row>
    <row r="245" spans="1:9" ht="13.5" customHeight="1">
      <c r="A245" s="313"/>
      <c r="B245" s="61"/>
      <c r="C245" s="61"/>
      <c r="D245" s="61"/>
      <c r="E245" s="62"/>
      <c r="F245" s="62"/>
      <c r="G245" s="63"/>
      <c r="H245" s="63"/>
      <c r="I245" s="63"/>
    </row>
  </sheetData>
  <sheetProtection/>
  <mergeCells count="215">
    <mergeCell ref="C244:F244"/>
    <mergeCell ref="C237:F237"/>
    <mergeCell ref="C238:F238"/>
    <mergeCell ref="C239:F239"/>
    <mergeCell ref="C240:F240"/>
    <mergeCell ref="C241:F241"/>
    <mergeCell ref="C243:F243"/>
    <mergeCell ref="C230:F230"/>
    <mergeCell ref="C231:F231"/>
    <mergeCell ref="B233:F233"/>
    <mergeCell ref="C234:F234"/>
    <mergeCell ref="C235:F235"/>
    <mergeCell ref="C236:F236"/>
    <mergeCell ref="C224:F224"/>
    <mergeCell ref="C225:F225"/>
    <mergeCell ref="C226:F226"/>
    <mergeCell ref="C227:F227"/>
    <mergeCell ref="C228:F228"/>
    <mergeCell ref="C229:F229"/>
    <mergeCell ref="C217:F217"/>
    <mergeCell ref="C218:F218"/>
    <mergeCell ref="C219:F219"/>
    <mergeCell ref="C220:F220"/>
    <mergeCell ref="C221:F221"/>
    <mergeCell ref="B223:F223"/>
    <mergeCell ref="C130:F130"/>
    <mergeCell ref="C131:F131"/>
    <mergeCell ref="B135:F135"/>
    <mergeCell ref="C137:F137"/>
    <mergeCell ref="C138:F138"/>
    <mergeCell ref="C152:I152"/>
    <mergeCell ref="C141:F141"/>
    <mergeCell ref="C142:F142"/>
    <mergeCell ref="C146:F146"/>
    <mergeCell ref="C132:F132"/>
    <mergeCell ref="B115:F115"/>
    <mergeCell ref="C116:F116"/>
    <mergeCell ref="C117:F117"/>
    <mergeCell ref="C118:F118"/>
    <mergeCell ref="C119:F119"/>
    <mergeCell ref="C120:F120"/>
    <mergeCell ref="B109:C109"/>
    <mergeCell ref="D109:I109"/>
    <mergeCell ref="B110:C110"/>
    <mergeCell ref="D110:I110"/>
    <mergeCell ref="B113:B114"/>
    <mergeCell ref="C113:F114"/>
    <mergeCell ref="G113:I113"/>
    <mergeCell ref="B106:C106"/>
    <mergeCell ref="D106:I106"/>
    <mergeCell ref="B107:C107"/>
    <mergeCell ref="D107:I107"/>
    <mergeCell ref="B108:C108"/>
    <mergeCell ref="D108:I108"/>
    <mergeCell ref="C92:F92"/>
    <mergeCell ref="C93:F93"/>
    <mergeCell ref="C94:F94"/>
    <mergeCell ref="C96:F96"/>
    <mergeCell ref="C97:F97"/>
    <mergeCell ref="C103:I103"/>
    <mergeCell ref="B76:F76"/>
    <mergeCell ref="C78:F78"/>
    <mergeCell ref="C79:F79"/>
    <mergeCell ref="B86:F86"/>
    <mergeCell ref="C88:F88"/>
    <mergeCell ref="C89:F89"/>
    <mergeCell ref="C34:F34"/>
    <mergeCell ref="C42:F42"/>
    <mergeCell ref="C43:F43"/>
    <mergeCell ref="C44:F44"/>
    <mergeCell ref="C54:I54"/>
    <mergeCell ref="B61:C61"/>
    <mergeCell ref="D61:I61"/>
    <mergeCell ref="C39:F39"/>
    <mergeCell ref="B57:C57"/>
    <mergeCell ref="D57:I57"/>
    <mergeCell ref="B64:B65"/>
    <mergeCell ref="C5:I5"/>
    <mergeCell ref="C22:F22"/>
    <mergeCell ref="C23:F23"/>
    <mergeCell ref="C24:F24"/>
    <mergeCell ref="C32:F32"/>
    <mergeCell ref="C33:F33"/>
    <mergeCell ref="B58:C58"/>
    <mergeCell ref="D58:I58"/>
    <mergeCell ref="C38:F38"/>
    <mergeCell ref="B155:C155"/>
    <mergeCell ref="D155:I155"/>
    <mergeCell ref="B156:C156"/>
    <mergeCell ref="D156:I156"/>
    <mergeCell ref="B157:C157"/>
    <mergeCell ref="D157:I157"/>
    <mergeCell ref="B158:C158"/>
    <mergeCell ref="D158:I158"/>
    <mergeCell ref="B159:C159"/>
    <mergeCell ref="D159:I159"/>
    <mergeCell ref="B162:B163"/>
    <mergeCell ref="C162:F163"/>
    <mergeCell ref="G162:I162"/>
    <mergeCell ref="B164:F164"/>
    <mergeCell ref="C165:F165"/>
    <mergeCell ref="C166:F166"/>
    <mergeCell ref="C167:F167"/>
    <mergeCell ref="C168:F168"/>
    <mergeCell ref="C169:F169"/>
    <mergeCell ref="C170:F170"/>
    <mergeCell ref="C171:F171"/>
    <mergeCell ref="C172:F172"/>
    <mergeCell ref="B174:F174"/>
    <mergeCell ref="C175:F175"/>
    <mergeCell ref="C176:F176"/>
    <mergeCell ref="C177:F177"/>
    <mergeCell ref="C178:F178"/>
    <mergeCell ref="C179:F179"/>
    <mergeCell ref="C180:F180"/>
    <mergeCell ref="C181:F181"/>
    <mergeCell ref="C182:F182"/>
    <mergeCell ref="C201:I201"/>
    <mergeCell ref="B184:F184"/>
    <mergeCell ref="C185:F185"/>
    <mergeCell ref="C186:F186"/>
    <mergeCell ref="C187:F187"/>
    <mergeCell ref="C188:F188"/>
    <mergeCell ref="C189:F189"/>
    <mergeCell ref="D204:I204"/>
    <mergeCell ref="B205:C205"/>
    <mergeCell ref="D205:I205"/>
    <mergeCell ref="B206:C206"/>
    <mergeCell ref="D206:I206"/>
    <mergeCell ref="C190:F190"/>
    <mergeCell ref="C191:F191"/>
    <mergeCell ref="C192:F192"/>
    <mergeCell ref="C194:F194"/>
    <mergeCell ref="C195:F195"/>
    <mergeCell ref="C140:F140"/>
    <mergeCell ref="C127:F127"/>
    <mergeCell ref="C128:F128"/>
    <mergeCell ref="B207:C207"/>
    <mergeCell ref="D207:I207"/>
    <mergeCell ref="B208:C208"/>
    <mergeCell ref="D208:I208"/>
    <mergeCell ref="C143:F143"/>
    <mergeCell ref="C145:F145"/>
    <mergeCell ref="B204:C204"/>
    <mergeCell ref="B211:B212"/>
    <mergeCell ref="C211:F212"/>
    <mergeCell ref="G211:I211"/>
    <mergeCell ref="B213:F213"/>
    <mergeCell ref="C87:F87"/>
    <mergeCell ref="C90:F90"/>
    <mergeCell ref="C91:F91"/>
    <mergeCell ref="C121:F121"/>
    <mergeCell ref="C122:F122"/>
    <mergeCell ref="C123:F123"/>
    <mergeCell ref="C215:F215"/>
    <mergeCell ref="C216:F216"/>
    <mergeCell ref="C84:F84"/>
    <mergeCell ref="C73:F73"/>
    <mergeCell ref="C74:F74"/>
    <mergeCell ref="C77:F77"/>
    <mergeCell ref="C80:F80"/>
    <mergeCell ref="C81:F81"/>
    <mergeCell ref="B125:F125"/>
    <mergeCell ref="C129:F129"/>
    <mergeCell ref="C68:F68"/>
    <mergeCell ref="C83:F83"/>
    <mergeCell ref="C82:F82"/>
    <mergeCell ref="C69:F69"/>
    <mergeCell ref="C70:F70"/>
    <mergeCell ref="C214:F214"/>
    <mergeCell ref="C126:F126"/>
    <mergeCell ref="C133:F133"/>
    <mergeCell ref="C136:F136"/>
    <mergeCell ref="C139:F139"/>
    <mergeCell ref="B66:F66"/>
    <mergeCell ref="C71:F71"/>
    <mergeCell ref="C72:F72"/>
    <mergeCell ref="B59:C59"/>
    <mergeCell ref="D59:I59"/>
    <mergeCell ref="B60:C60"/>
    <mergeCell ref="D60:I60"/>
    <mergeCell ref="C64:F65"/>
    <mergeCell ref="G64:I64"/>
    <mergeCell ref="C67:F67"/>
    <mergeCell ref="C35:F35"/>
    <mergeCell ref="B37:F37"/>
    <mergeCell ref="C48:F48"/>
    <mergeCell ref="C41:F41"/>
    <mergeCell ref="C40:F40"/>
    <mergeCell ref="C47:F47"/>
    <mergeCell ref="C45:F45"/>
    <mergeCell ref="C25:F25"/>
    <mergeCell ref="C29:F29"/>
    <mergeCell ref="C20:F20"/>
    <mergeCell ref="C18:F18"/>
    <mergeCell ref="B17:F17"/>
    <mergeCell ref="C19:F19"/>
    <mergeCell ref="C28:F28"/>
    <mergeCell ref="C21:F21"/>
    <mergeCell ref="C31:F31"/>
    <mergeCell ref="C30:F30"/>
    <mergeCell ref="B11:C11"/>
    <mergeCell ref="D11:I11"/>
    <mergeCell ref="B12:C12"/>
    <mergeCell ref="D12:I12"/>
    <mergeCell ref="B15:B16"/>
    <mergeCell ref="C15:F16"/>
    <mergeCell ref="G15:I15"/>
    <mergeCell ref="B27:F27"/>
    <mergeCell ref="B10:C10"/>
    <mergeCell ref="D10:I10"/>
    <mergeCell ref="B8:C8"/>
    <mergeCell ref="D8:I8"/>
    <mergeCell ref="B9:C9"/>
    <mergeCell ref="D9:I9"/>
  </mergeCells>
  <printOptions/>
  <pageMargins left="0.46" right="0.15748031496062992" top="0.2362204724409449" bottom="0.2362204724409449" header="0.34" footer="0.5118110236220472"/>
  <pageSetup horizontalDpi="600" verticalDpi="600" orientation="portrait" paperSize="9" scale="95" r:id="rId1"/>
  <rowBreaks count="4" manualBreakCount="4">
    <brk id="49" max="8" man="1"/>
    <brk id="98" max="8" man="1"/>
    <brk id="147" max="255" man="1"/>
    <brk id="196" max="8" man="1"/>
  </rowBreaks>
</worksheet>
</file>

<file path=xl/worksheets/sheet8.xml><?xml version="1.0" encoding="utf-8"?>
<worksheet xmlns="http://schemas.openxmlformats.org/spreadsheetml/2006/main" xmlns:r="http://schemas.openxmlformats.org/officeDocument/2006/relationships">
  <sheetPr>
    <tabColor indexed="10"/>
  </sheetPr>
  <dimension ref="A2:J278"/>
  <sheetViews>
    <sheetView view="pageBreakPreview" zoomScaleSheetLayoutView="100" zoomScalePageLayoutView="0" workbookViewId="0" topLeftCell="A1">
      <selection activeCell="G19" sqref="G19"/>
    </sheetView>
  </sheetViews>
  <sheetFormatPr defaultColWidth="9.140625" defaultRowHeight="12.75"/>
  <cols>
    <col min="1" max="1" width="5.421875" style="322" customWidth="1"/>
    <col min="2" max="2" width="9.28125" style="2" customWidth="1"/>
    <col min="3" max="3" width="14.8515625" style="2" customWidth="1"/>
    <col min="4" max="4" width="6.00390625" style="2" customWidth="1"/>
    <col min="5" max="5" width="13.421875" style="2" customWidth="1"/>
    <col min="6" max="10" width="8.7109375" style="2" customWidth="1"/>
    <col min="11" max="16384" width="9.140625" style="2" customWidth="1"/>
  </cols>
  <sheetData>
    <row r="1" ht="13.5" thickBot="1"/>
    <row r="2" spans="1:10" ht="12.75">
      <c r="A2" s="310"/>
      <c r="B2" s="135" t="s">
        <v>200</v>
      </c>
      <c r="C2" s="136"/>
      <c r="D2" s="136"/>
      <c r="E2" s="136"/>
      <c r="F2" s="136"/>
      <c r="G2" s="136"/>
      <c r="H2" s="136"/>
      <c r="I2" s="136"/>
      <c r="J2" s="137"/>
    </row>
    <row r="3" spans="1:10" s="1" customFormat="1" ht="12.75" customHeight="1">
      <c r="A3" s="310"/>
      <c r="B3" s="138" t="s">
        <v>32</v>
      </c>
      <c r="C3" s="10"/>
      <c r="D3" s="615">
        <f>+Naslovna!$E$17</f>
        <v>0</v>
      </c>
      <c r="E3" s="574"/>
      <c r="F3" s="574"/>
      <c r="G3" s="574"/>
      <c r="H3" s="574"/>
      <c r="I3" s="574"/>
      <c r="J3" s="575"/>
    </row>
    <row r="4" spans="1:10" ht="9" customHeight="1" hidden="1">
      <c r="A4" s="310"/>
      <c r="B4" s="138"/>
      <c r="C4" s="10"/>
      <c r="D4" s="10"/>
      <c r="E4" s="10"/>
      <c r="F4" s="10"/>
      <c r="G4" s="47"/>
      <c r="H4" s="47"/>
      <c r="I4" s="47"/>
      <c r="J4" s="139"/>
    </row>
    <row r="5" spans="1:10" ht="10.5" customHeight="1" hidden="1">
      <c r="A5" s="310"/>
      <c r="B5" s="631"/>
      <c r="C5" s="608"/>
      <c r="D5" s="606"/>
      <c r="E5" s="606"/>
      <c r="F5" s="606"/>
      <c r="G5" s="606"/>
      <c r="H5" s="606"/>
      <c r="I5" s="606"/>
      <c r="J5" s="607"/>
    </row>
    <row r="6" spans="1:10" ht="15" customHeight="1" hidden="1">
      <c r="A6" s="310"/>
      <c r="B6" s="96"/>
      <c r="C6" s="48"/>
      <c r="D6" s="49"/>
      <c r="E6" s="49"/>
      <c r="F6" s="49"/>
      <c r="G6" s="49"/>
      <c r="H6" s="49"/>
      <c r="I6" s="49"/>
      <c r="J6" s="97"/>
    </row>
    <row r="7" spans="1:10" ht="12.75" customHeight="1" hidden="1">
      <c r="A7" s="310"/>
      <c r="B7" s="98"/>
      <c r="C7" s="50"/>
      <c r="D7" s="584"/>
      <c r="E7" s="586"/>
      <c r="F7" s="51"/>
      <c r="G7" s="576"/>
      <c r="H7" s="577"/>
      <c r="I7" s="577"/>
      <c r="J7" s="578"/>
    </row>
    <row r="8" spans="1:10" ht="12.75" customHeight="1" hidden="1">
      <c r="A8" s="310"/>
      <c r="B8" s="99"/>
      <c r="C8" s="52"/>
      <c r="D8" s="587"/>
      <c r="E8" s="589"/>
      <c r="F8" s="53"/>
      <c r="G8" s="54"/>
      <c r="H8" s="55"/>
      <c r="I8" s="56"/>
      <c r="J8" s="100"/>
    </row>
    <row r="9" spans="1:10" ht="24" customHeight="1" hidden="1">
      <c r="A9" s="310"/>
      <c r="B9" s="629"/>
      <c r="C9" s="547"/>
      <c r="D9" s="622"/>
      <c r="E9" s="623"/>
      <c r="F9" s="84"/>
      <c r="G9" s="85"/>
      <c r="H9" s="84"/>
      <c r="I9" s="85"/>
      <c r="J9" s="106"/>
    </row>
    <row r="10" spans="1:10" ht="24" customHeight="1" hidden="1">
      <c r="A10" s="310"/>
      <c r="B10" s="630"/>
      <c r="C10" s="548"/>
      <c r="D10" s="622"/>
      <c r="E10" s="623"/>
      <c r="F10" s="84"/>
      <c r="G10" s="85"/>
      <c r="H10" s="84"/>
      <c r="I10" s="85"/>
      <c r="J10" s="106"/>
    </row>
    <row r="11" spans="1:10" ht="27" customHeight="1" hidden="1">
      <c r="A11" s="310"/>
      <c r="B11" s="620"/>
      <c r="C11" s="547"/>
      <c r="D11" s="622"/>
      <c r="E11" s="623"/>
      <c r="F11" s="86"/>
      <c r="G11" s="87"/>
      <c r="H11" s="86"/>
      <c r="I11" s="87"/>
      <c r="J11" s="107"/>
    </row>
    <row r="12" spans="1:10" ht="33" customHeight="1" hidden="1">
      <c r="A12" s="310"/>
      <c r="B12" s="630"/>
      <c r="C12" s="548"/>
      <c r="D12" s="622"/>
      <c r="E12" s="623"/>
      <c r="F12" s="86"/>
      <c r="G12" s="87"/>
      <c r="H12" s="86"/>
      <c r="I12" s="87"/>
      <c r="J12" s="107"/>
    </row>
    <row r="13" spans="1:10" ht="25.5" customHeight="1" hidden="1">
      <c r="A13" s="310"/>
      <c r="B13" s="620"/>
      <c r="C13" s="530"/>
      <c r="D13" s="622"/>
      <c r="E13" s="623"/>
      <c r="F13" s="88"/>
      <c r="G13" s="89"/>
      <c r="H13" s="88"/>
      <c r="I13" s="89"/>
      <c r="J13" s="108"/>
    </row>
    <row r="14" spans="1:10" ht="33" customHeight="1" hidden="1">
      <c r="A14" s="310"/>
      <c r="B14" s="621"/>
      <c r="C14" s="531"/>
      <c r="D14" s="622"/>
      <c r="E14" s="628"/>
      <c r="F14" s="90"/>
      <c r="G14" s="91"/>
      <c r="H14" s="90"/>
      <c r="I14" s="91"/>
      <c r="J14" s="109"/>
    </row>
    <row r="15" spans="1:10" s="11" customFormat="1" ht="10.5" customHeight="1" thickBot="1">
      <c r="A15" s="43"/>
      <c r="B15" s="101"/>
      <c r="C15" s="41"/>
      <c r="D15" s="41"/>
      <c r="E15" s="41"/>
      <c r="F15" s="41"/>
      <c r="G15" s="58"/>
      <c r="H15" s="58"/>
      <c r="I15" s="58"/>
      <c r="J15" s="102"/>
    </row>
    <row r="16" spans="1:10" ht="15" customHeight="1">
      <c r="A16" s="319"/>
      <c r="B16" s="229" t="s">
        <v>41</v>
      </c>
      <c r="C16" s="93"/>
      <c r="D16" s="94"/>
      <c r="E16" s="94"/>
      <c r="F16" s="94"/>
      <c r="G16" s="94"/>
      <c r="H16" s="94"/>
      <c r="I16" s="94"/>
      <c r="J16" s="95"/>
    </row>
    <row r="17" spans="1:10" ht="12.75" customHeight="1">
      <c r="A17" s="320"/>
      <c r="B17" s="624">
        <f>'T.0. Ulazni podaci'!B17</f>
        <v>0</v>
      </c>
      <c r="C17" s="625"/>
      <c r="D17" s="625"/>
      <c r="E17" s="625"/>
      <c r="F17" s="117" t="s">
        <v>85</v>
      </c>
      <c r="G17" s="117" t="s">
        <v>94</v>
      </c>
      <c r="H17" s="576" t="s">
        <v>95</v>
      </c>
      <c r="I17" s="611"/>
      <c r="J17" s="612"/>
    </row>
    <row r="18" spans="1:10" ht="45" customHeight="1">
      <c r="A18" s="320"/>
      <c r="B18" s="626"/>
      <c r="C18" s="627"/>
      <c r="D18" s="627"/>
      <c r="E18" s="627"/>
      <c r="F18" s="53" t="s">
        <v>212</v>
      </c>
      <c r="G18" s="54" t="s">
        <v>213</v>
      </c>
      <c r="H18" s="54" t="s">
        <v>231</v>
      </c>
      <c r="I18" s="55" t="s">
        <v>233</v>
      </c>
      <c r="J18" s="152" t="s">
        <v>252</v>
      </c>
    </row>
    <row r="19" spans="1:10" ht="32.25" customHeight="1">
      <c r="A19" s="320">
        <v>110</v>
      </c>
      <c r="B19" s="517" t="s">
        <v>239</v>
      </c>
      <c r="C19" s="517"/>
      <c r="D19" s="517"/>
      <c r="E19" s="518"/>
      <c r="F19" s="273">
        <f>SUM(F20:F27)</f>
        <v>0</v>
      </c>
      <c r="G19" s="273">
        <f>SUM(G20:G27)</f>
        <v>0</v>
      </c>
      <c r="H19" s="275">
        <f>SUM(H20:H27)</f>
        <v>0</v>
      </c>
      <c r="I19" s="289">
        <f>SUM(I20:I27)</f>
        <v>0</v>
      </c>
      <c r="J19" s="282">
        <f>SUM(J20:J27)</f>
        <v>0</v>
      </c>
    </row>
    <row r="20" spans="1:10" ht="15" customHeight="1">
      <c r="A20" s="320">
        <v>111</v>
      </c>
      <c r="B20" s="227">
        <v>611000</v>
      </c>
      <c r="C20" s="519" t="s">
        <v>79</v>
      </c>
      <c r="D20" s="520"/>
      <c r="E20" s="521"/>
      <c r="F20" s="365">
        <f>+'T.1 Postojeći'!F27</f>
        <v>0</v>
      </c>
      <c r="G20" s="365">
        <f>+'T.1 Postojeći'!G27</f>
        <v>0</v>
      </c>
      <c r="H20" s="366">
        <f>+'T.1 Postojeći'!H27+'T.2 Predloženi'!G28-'T.3 Uštede'!G18</f>
        <v>0</v>
      </c>
      <c r="I20" s="367">
        <f>+'T.1 Postojeći'!I27+'T.2 Predloženi'!H28-'T.3 Uštede'!H18</f>
        <v>0</v>
      </c>
      <c r="J20" s="368">
        <f>+'T.1 Postojeći'!J27+'T.2 Predloženi'!I28-'T.3 Uštede'!I18</f>
        <v>0</v>
      </c>
    </row>
    <row r="21" spans="1:10" ht="15" customHeight="1">
      <c r="A21" s="320">
        <v>112</v>
      </c>
      <c r="B21" s="228">
        <v>612000</v>
      </c>
      <c r="C21" s="519" t="s">
        <v>207</v>
      </c>
      <c r="D21" s="520"/>
      <c r="E21" s="521"/>
      <c r="F21" s="365">
        <f>+'T.1 Postojeći'!F28</f>
        <v>0</v>
      </c>
      <c r="G21" s="365">
        <f>+'T.1 Postojeći'!G28</f>
        <v>0</v>
      </c>
      <c r="H21" s="366">
        <f>+'T.1 Postojeći'!H28+'T.2 Predloženi'!G29-'T.3 Uštede'!G19</f>
        <v>0</v>
      </c>
      <c r="I21" s="367">
        <f>+'T.1 Postojeći'!I28+'T.2 Predloženi'!H29-'T.3 Uštede'!H19</f>
        <v>0</v>
      </c>
      <c r="J21" s="368">
        <f>+'T.1 Postojeći'!J28+'T.2 Predloženi'!I29-'T.3 Uštede'!I19</f>
        <v>0</v>
      </c>
    </row>
    <row r="22" spans="1:10" ht="15" customHeight="1">
      <c r="A22" s="320">
        <v>113</v>
      </c>
      <c r="B22" s="228">
        <v>613000</v>
      </c>
      <c r="C22" s="519" t="s">
        <v>42</v>
      </c>
      <c r="D22" s="520"/>
      <c r="E22" s="521"/>
      <c r="F22" s="365">
        <f>+'T.1 Postojeći'!F29</f>
        <v>0</v>
      </c>
      <c r="G22" s="365">
        <f>+'T.1 Postojeći'!G29</f>
        <v>0</v>
      </c>
      <c r="H22" s="366">
        <f>+'T.1 Postojeći'!H29+'T.2 Predloženi'!G30-'T.3 Uštede'!G20</f>
        <v>0</v>
      </c>
      <c r="I22" s="367">
        <f>+'T.1 Postojeći'!I29+'T.2 Predloženi'!H30-'T.3 Uštede'!H20</f>
        <v>0</v>
      </c>
      <c r="J22" s="368">
        <f>+'T.1 Postojeći'!J29+'T.2 Predloženi'!I30-'T.3 Uštede'!I20</f>
        <v>0</v>
      </c>
    </row>
    <row r="23" spans="1:10" ht="15" customHeight="1">
      <c r="A23" s="320">
        <v>114</v>
      </c>
      <c r="B23" s="228">
        <v>614000</v>
      </c>
      <c r="C23" s="519" t="s">
        <v>80</v>
      </c>
      <c r="D23" s="520"/>
      <c r="E23" s="521"/>
      <c r="F23" s="365">
        <f>+'T.1 Postojeći'!F30</f>
        <v>0</v>
      </c>
      <c r="G23" s="365">
        <f>+'T.1 Postojeći'!G30</f>
        <v>0</v>
      </c>
      <c r="H23" s="366">
        <f>+'T.1 Postojeći'!H30+'T.2 Predloženi'!G31-'T.3 Uštede'!G21</f>
        <v>0</v>
      </c>
      <c r="I23" s="367">
        <f>+'T.1 Postojeći'!I30+'T.2 Predloženi'!H31-'T.3 Uštede'!H21</f>
        <v>0</v>
      </c>
      <c r="J23" s="368">
        <f>+'T.1 Postojeći'!J30+'T.2 Predloženi'!I31-'T.3 Uštede'!I21</f>
        <v>0</v>
      </c>
    </row>
    <row r="24" spans="1:10" ht="15" customHeight="1">
      <c r="A24" s="320">
        <v>112</v>
      </c>
      <c r="B24" s="228">
        <v>615000</v>
      </c>
      <c r="C24" s="519" t="s">
        <v>214</v>
      </c>
      <c r="D24" s="520"/>
      <c r="E24" s="521"/>
      <c r="F24" s="365">
        <f>+'T.1 Postojeći'!F31</f>
        <v>0</v>
      </c>
      <c r="G24" s="365">
        <f>+'T.1 Postojeći'!G31</f>
        <v>0</v>
      </c>
      <c r="H24" s="366">
        <f>+'T.1 Postojeći'!H31+'T.2 Predloženi'!G32-'T.3 Uštede'!G22</f>
        <v>0</v>
      </c>
      <c r="I24" s="367">
        <f>+'T.1 Postojeći'!I31+'T.2 Predloženi'!H32-'T.3 Uštede'!H22</f>
        <v>0</v>
      </c>
      <c r="J24" s="368">
        <f>+'T.1 Postojeći'!J31+'T.2 Predloženi'!I32-'T.3 Uštede'!I22</f>
        <v>0</v>
      </c>
    </row>
    <row r="25" spans="1:10" ht="15" customHeight="1">
      <c r="A25" s="320">
        <v>113</v>
      </c>
      <c r="B25" s="228">
        <v>616000</v>
      </c>
      <c r="C25" s="519" t="s">
        <v>215</v>
      </c>
      <c r="D25" s="520"/>
      <c r="E25" s="521"/>
      <c r="F25" s="365">
        <f>+'T.1 Postojeći'!F32</f>
        <v>0</v>
      </c>
      <c r="G25" s="365">
        <f>+'T.1 Postojeći'!G32</f>
        <v>0</v>
      </c>
      <c r="H25" s="366">
        <f>+'T.1 Postojeći'!H32+'T.2 Predloženi'!G33-'T.3 Uštede'!G23</f>
        <v>0</v>
      </c>
      <c r="I25" s="367">
        <f>+'T.1 Postojeći'!I32+'T.2 Predloženi'!H33-'T.3 Uštede'!H23</f>
        <v>0</v>
      </c>
      <c r="J25" s="368">
        <f>+'T.1 Postojeći'!J32+'T.2 Predloženi'!I33-'T.3 Uštede'!I23</f>
        <v>0</v>
      </c>
    </row>
    <row r="26" spans="1:10" ht="15" customHeight="1">
      <c r="A26" s="320">
        <v>114</v>
      </c>
      <c r="B26" s="228">
        <v>821000</v>
      </c>
      <c r="C26" s="519" t="s">
        <v>81</v>
      </c>
      <c r="D26" s="520"/>
      <c r="E26" s="521"/>
      <c r="F26" s="365">
        <f>+'T.1 Postojeći'!F33</f>
        <v>0</v>
      </c>
      <c r="G26" s="365">
        <f>+'T.1 Postojeći'!G33</f>
        <v>0</v>
      </c>
      <c r="H26" s="366">
        <f>+'T.1 Postojeći'!H33+'T.2 Predloženi'!G34-'T.3 Uštede'!G24</f>
        <v>0</v>
      </c>
      <c r="I26" s="367">
        <f>+'T.1 Postojeći'!I33+'T.2 Predloženi'!H34-'T.3 Uštede'!H24</f>
        <v>0</v>
      </c>
      <c r="J26" s="368">
        <f>+'T.1 Postojeći'!J33+'T.2 Predloženi'!I34-'T.3 Uštede'!I24</f>
        <v>0</v>
      </c>
    </row>
    <row r="27" spans="1:10" ht="15" customHeight="1">
      <c r="A27" s="320">
        <v>115</v>
      </c>
      <c r="B27" s="451">
        <v>823000</v>
      </c>
      <c r="C27" s="519" t="s">
        <v>216</v>
      </c>
      <c r="D27" s="520"/>
      <c r="E27" s="521"/>
      <c r="F27" s="365">
        <f>+'T.1 Postojeći'!F34</f>
        <v>0</v>
      </c>
      <c r="G27" s="365">
        <f>+'T.1 Postojeći'!G34</f>
        <v>0</v>
      </c>
      <c r="H27" s="366">
        <f>+'T.1 Postojeći'!H34+'T.2 Predloženi'!G35-'T.3 Uštede'!G25</f>
        <v>0</v>
      </c>
      <c r="I27" s="367">
        <f>+'T.1 Postojeći'!I34+'T.2 Predloženi'!H35-'T.3 Uštede'!H25</f>
        <v>0</v>
      </c>
      <c r="J27" s="368">
        <f>+'T.1 Postojeći'!J34+'T.2 Predloženi'!I35-'T.3 Uštede'!I25</f>
        <v>0</v>
      </c>
    </row>
    <row r="28" spans="1:10" s="60" customFormat="1" ht="6.75" customHeight="1">
      <c r="A28" s="320"/>
      <c r="B28" s="248"/>
      <c r="C28" s="122"/>
      <c r="D28" s="122"/>
      <c r="E28" s="123"/>
      <c r="F28" s="305"/>
      <c r="G28" s="305"/>
      <c r="H28" s="305"/>
      <c r="I28" s="306"/>
      <c r="J28" s="307"/>
    </row>
    <row r="29" spans="1:10" ht="26.25" customHeight="1">
      <c r="A29" s="320">
        <v>120</v>
      </c>
      <c r="B29" s="517" t="s">
        <v>234</v>
      </c>
      <c r="C29" s="517"/>
      <c r="D29" s="517"/>
      <c r="E29" s="518"/>
      <c r="F29" s="273">
        <f>SUM(F30:F37)</f>
        <v>0</v>
      </c>
      <c r="G29" s="273">
        <f>SUM(G30:G37)</f>
        <v>0</v>
      </c>
      <c r="H29" s="275">
        <f>SUM(H30:H37)</f>
        <v>0</v>
      </c>
      <c r="I29" s="289">
        <f>SUM(I30:I37)</f>
        <v>0</v>
      </c>
      <c r="J29" s="282">
        <f>SUM(J30:J37)</f>
        <v>0</v>
      </c>
    </row>
    <row r="30" spans="1:10" ht="15" customHeight="1">
      <c r="A30" s="320">
        <v>121</v>
      </c>
      <c r="B30" s="227">
        <v>611000</v>
      </c>
      <c r="C30" s="519" t="s">
        <v>79</v>
      </c>
      <c r="D30" s="520"/>
      <c r="E30" s="521"/>
      <c r="F30" s="365">
        <f>+'T.1 Postojeći'!F37</f>
        <v>0</v>
      </c>
      <c r="G30" s="365">
        <f>+'T.1 Postojeći'!G37</f>
        <v>0</v>
      </c>
      <c r="H30" s="366">
        <f>+'T.1 Postojeći'!H37+'T.2 Predloženi'!G38-'T.3 Uštede'!G28</f>
        <v>0</v>
      </c>
      <c r="I30" s="367">
        <f>+'T.1 Postojeći'!I37+'T.2 Predloženi'!H38-'T.3 Uštede'!H28</f>
        <v>0</v>
      </c>
      <c r="J30" s="368">
        <f>+'T.1 Postojeći'!J37+'T.2 Predloženi'!I38-'T.3 Uštede'!I28</f>
        <v>0</v>
      </c>
    </row>
    <row r="31" spans="1:10" ht="15" customHeight="1">
      <c r="A31" s="320">
        <v>122</v>
      </c>
      <c r="B31" s="228">
        <v>612000</v>
      </c>
      <c r="C31" s="519" t="s">
        <v>207</v>
      </c>
      <c r="D31" s="520"/>
      <c r="E31" s="521"/>
      <c r="F31" s="365">
        <f>+'T.1 Postojeći'!F38</f>
        <v>0</v>
      </c>
      <c r="G31" s="365">
        <f>+'T.1 Postojeći'!G38</f>
        <v>0</v>
      </c>
      <c r="H31" s="366">
        <f>+'T.1 Postojeći'!H38+'T.2 Predloženi'!G39-'T.3 Uštede'!G29</f>
        <v>0</v>
      </c>
      <c r="I31" s="367">
        <f>+'T.1 Postojeći'!I38+'T.2 Predloženi'!H39-'T.3 Uštede'!H29</f>
        <v>0</v>
      </c>
      <c r="J31" s="368">
        <f>+'T.1 Postojeći'!J38+'T.2 Predloženi'!I39-'T.3 Uštede'!I29</f>
        <v>0</v>
      </c>
    </row>
    <row r="32" spans="1:10" ht="15" customHeight="1">
      <c r="A32" s="320">
        <v>123</v>
      </c>
      <c r="B32" s="228">
        <v>613000</v>
      </c>
      <c r="C32" s="519" t="s">
        <v>42</v>
      </c>
      <c r="D32" s="520"/>
      <c r="E32" s="521"/>
      <c r="F32" s="365">
        <f>+'T.1 Postojeći'!F39</f>
        <v>0</v>
      </c>
      <c r="G32" s="365">
        <f>+'T.1 Postojeći'!G39</f>
        <v>0</v>
      </c>
      <c r="H32" s="366">
        <f>+'T.1 Postojeći'!H39+'T.2 Predloženi'!G40-'T.3 Uštede'!G30</f>
        <v>0</v>
      </c>
      <c r="I32" s="367">
        <f>+'T.1 Postojeći'!I39+'T.2 Predloženi'!H40-'T.3 Uštede'!H30</f>
        <v>0</v>
      </c>
      <c r="J32" s="368">
        <f>+'T.1 Postojeći'!J39+'T.2 Predloženi'!I40-'T.3 Uštede'!I30</f>
        <v>0</v>
      </c>
    </row>
    <row r="33" spans="1:10" ht="15" customHeight="1">
      <c r="A33" s="320">
        <v>124</v>
      </c>
      <c r="B33" s="228">
        <v>614000</v>
      </c>
      <c r="C33" s="519" t="s">
        <v>80</v>
      </c>
      <c r="D33" s="520"/>
      <c r="E33" s="521"/>
      <c r="F33" s="365">
        <f>+'T.1 Postojeći'!F40</f>
        <v>0</v>
      </c>
      <c r="G33" s="365">
        <f>+'T.1 Postojeći'!G40</f>
        <v>0</v>
      </c>
      <c r="H33" s="366">
        <f>+'T.1 Postojeći'!H40+'T.2 Predloženi'!G41-'T.3 Uštede'!G31</f>
        <v>0</v>
      </c>
      <c r="I33" s="367">
        <f>+'T.1 Postojeći'!I40+'T.2 Predloženi'!H41-'T.3 Uštede'!H31</f>
        <v>0</v>
      </c>
      <c r="J33" s="368">
        <f>+'T.1 Postojeći'!J40+'T.2 Predloženi'!I41-'T.3 Uštede'!I31</f>
        <v>0</v>
      </c>
    </row>
    <row r="34" spans="1:10" ht="15" customHeight="1">
      <c r="A34" s="320">
        <v>122</v>
      </c>
      <c r="B34" s="228">
        <v>615000</v>
      </c>
      <c r="C34" s="519" t="s">
        <v>214</v>
      </c>
      <c r="D34" s="520"/>
      <c r="E34" s="521"/>
      <c r="F34" s="365">
        <f>+'T.1 Postojeći'!F41</f>
        <v>0</v>
      </c>
      <c r="G34" s="365">
        <f>+'T.1 Postojeći'!G41</f>
        <v>0</v>
      </c>
      <c r="H34" s="366">
        <f>+'T.1 Postojeći'!H41+'T.2 Predloženi'!G42-'T.3 Uštede'!G32</f>
        <v>0</v>
      </c>
      <c r="I34" s="367">
        <f>+'T.1 Postojeći'!I41+'T.2 Predloženi'!H42-'T.3 Uštede'!H32</f>
        <v>0</v>
      </c>
      <c r="J34" s="368">
        <f>+'T.1 Postojeći'!J41+'T.2 Predloženi'!I42-'T.3 Uštede'!I32</f>
        <v>0</v>
      </c>
    </row>
    <row r="35" spans="1:10" ht="15" customHeight="1">
      <c r="A35" s="320">
        <v>123</v>
      </c>
      <c r="B35" s="228">
        <v>616000</v>
      </c>
      <c r="C35" s="519" t="s">
        <v>215</v>
      </c>
      <c r="D35" s="520"/>
      <c r="E35" s="521"/>
      <c r="F35" s="365">
        <f>+'T.1 Postojeći'!F42</f>
        <v>0</v>
      </c>
      <c r="G35" s="365">
        <f>+'T.1 Postojeći'!G42</f>
        <v>0</v>
      </c>
      <c r="H35" s="366">
        <f>+'T.1 Postojeći'!H42+'T.2 Predloženi'!G43-'T.3 Uštede'!G33</f>
        <v>0</v>
      </c>
      <c r="I35" s="367">
        <f>+'T.1 Postojeći'!I42+'T.2 Predloženi'!H43-'T.3 Uštede'!H33</f>
        <v>0</v>
      </c>
      <c r="J35" s="368">
        <f>+'T.1 Postojeći'!J42+'T.2 Predloženi'!I43-'T.3 Uštede'!I33</f>
        <v>0</v>
      </c>
    </row>
    <row r="36" spans="1:10" ht="15" customHeight="1">
      <c r="A36" s="320">
        <v>124</v>
      </c>
      <c r="B36" s="228">
        <v>821000</v>
      </c>
      <c r="C36" s="519" t="s">
        <v>81</v>
      </c>
      <c r="D36" s="520"/>
      <c r="E36" s="521"/>
      <c r="F36" s="365">
        <f>+'T.1 Postojeći'!F43</f>
        <v>0</v>
      </c>
      <c r="G36" s="365">
        <f>+'T.1 Postojeći'!G43</f>
        <v>0</v>
      </c>
      <c r="H36" s="366">
        <f>+'T.1 Postojeći'!H43+'T.2 Predloženi'!G44-'T.3 Uštede'!G34</f>
        <v>0</v>
      </c>
      <c r="I36" s="367">
        <f>+'T.1 Postojeći'!I43+'T.2 Predloženi'!H44-'T.3 Uštede'!H34</f>
        <v>0</v>
      </c>
      <c r="J36" s="368">
        <f>+'T.1 Postojeći'!J43+'T.2 Predloženi'!I44-'T.3 Uštede'!I34</f>
        <v>0</v>
      </c>
    </row>
    <row r="37" spans="1:10" ht="15" customHeight="1">
      <c r="A37" s="320">
        <v>125</v>
      </c>
      <c r="B37" s="451">
        <v>823000</v>
      </c>
      <c r="C37" s="519" t="s">
        <v>216</v>
      </c>
      <c r="D37" s="520"/>
      <c r="E37" s="521"/>
      <c r="F37" s="365">
        <f>+'T.1 Postojeći'!F44</f>
        <v>0</v>
      </c>
      <c r="G37" s="365">
        <f>+'T.1 Postojeći'!G44</f>
        <v>0</v>
      </c>
      <c r="H37" s="366">
        <f>+'T.1 Postojeći'!H44+'T.2 Predloženi'!G45-'T.3 Uštede'!G35</f>
        <v>0</v>
      </c>
      <c r="I37" s="367">
        <f>+'T.1 Postojeći'!I44+'T.2 Predloženi'!H45-'T.3 Uštede'!H35</f>
        <v>0</v>
      </c>
      <c r="J37" s="368">
        <f>+'T.1 Postojeći'!J44+'T.2 Predloženi'!I45-'T.3 Uštede'!I35</f>
        <v>0</v>
      </c>
    </row>
    <row r="38" spans="1:10" ht="6.75" customHeight="1">
      <c r="A38" s="320"/>
      <c r="B38" s="231"/>
      <c r="C38" s="31"/>
      <c r="D38" s="31"/>
      <c r="E38" s="59"/>
      <c r="F38" s="293"/>
      <c r="G38" s="293"/>
      <c r="H38" s="293"/>
      <c r="I38" s="308"/>
      <c r="J38" s="294"/>
    </row>
    <row r="39" spans="1:10" ht="15" customHeight="1">
      <c r="A39" s="320">
        <v>130</v>
      </c>
      <c r="B39" s="517" t="s">
        <v>235</v>
      </c>
      <c r="C39" s="517"/>
      <c r="D39" s="517"/>
      <c r="E39" s="518"/>
      <c r="F39" s="273">
        <f>SUM(F40:F47)</f>
        <v>0</v>
      </c>
      <c r="G39" s="273">
        <f>SUM(G40:G47)</f>
        <v>0</v>
      </c>
      <c r="H39" s="275">
        <f>SUM(H40:H47)</f>
        <v>0</v>
      </c>
      <c r="I39" s="289">
        <f>SUM(I40:I47)</f>
        <v>0</v>
      </c>
      <c r="J39" s="285">
        <f>SUM(J40:J47)</f>
        <v>0</v>
      </c>
    </row>
    <row r="40" spans="1:10" ht="15" customHeight="1">
      <c r="A40" s="320">
        <v>131</v>
      </c>
      <c r="B40" s="227">
        <v>611000</v>
      </c>
      <c r="C40" s="519" t="s">
        <v>79</v>
      </c>
      <c r="D40" s="520"/>
      <c r="E40" s="521"/>
      <c r="F40" s="365">
        <f>'T.1 Postojeći'!F47</f>
        <v>0</v>
      </c>
      <c r="G40" s="365">
        <f>'T.1 Postojeći'!G47</f>
        <v>0</v>
      </c>
      <c r="H40" s="366">
        <f>'T.1 Postojeći'!H47+'T.2 Predloženi'!G48-'T.3 Uštede'!G38</f>
        <v>0</v>
      </c>
      <c r="I40" s="372">
        <f>'T.1 Postojeći'!I47+'T.2 Predloženi'!H48-'T.3 Uštede'!H38</f>
        <v>0</v>
      </c>
      <c r="J40" s="452">
        <f>'T.1 Postojeći'!J47+'T.2 Predloženi'!I48-'T.3 Uštede'!I38</f>
        <v>0</v>
      </c>
    </row>
    <row r="41" spans="1:10" ht="15" customHeight="1">
      <c r="A41" s="320">
        <v>132</v>
      </c>
      <c r="B41" s="228">
        <v>612000</v>
      </c>
      <c r="C41" s="519" t="s">
        <v>207</v>
      </c>
      <c r="D41" s="520"/>
      <c r="E41" s="521"/>
      <c r="F41" s="365">
        <f>'T.1 Postojeći'!F48</f>
        <v>0</v>
      </c>
      <c r="G41" s="365">
        <f>'T.1 Postojeći'!G48</f>
        <v>0</v>
      </c>
      <c r="H41" s="366">
        <f>'T.1 Postojeći'!H48+'T.2 Predloženi'!G49-'T.3 Uštede'!G39</f>
        <v>0</v>
      </c>
      <c r="I41" s="372">
        <f>'T.1 Postojeći'!I48+'T.2 Predloženi'!H49-'T.3 Uštede'!H39</f>
        <v>0</v>
      </c>
      <c r="J41" s="452">
        <f>'T.1 Postojeći'!J48+'T.2 Predloženi'!I49-'T.3 Uštede'!I39</f>
        <v>0</v>
      </c>
    </row>
    <row r="42" spans="1:10" ht="15" customHeight="1">
      <c r="A42" s="320">
        <v>133</v>
      </c>
      <c r="B42" s="228">
        <v>613000</v>
      </c>
      <c r="C42" s="519" t="s">
        <v>42</v>
      </c>
      <c r="D42" s="520"/>
      <c r="E42" s="521"/>
      <c r="F42" s="365">
        <f>'T.1 Postojeći'!F49</f>
        <v>0</v>
      </c>
      <c r="G42" s="365">
        <f>'T.1 Postojeći'!G49</f>
        <v>0</v>
      </c>
      <c r="H42" s="366">
        <f>'T.1 Postojeći'!H49+'T.2 Predloženi'!G50-'T.3 Uštede'!G40</f>
        <v>0</v>
      </c>
      <c r="I42" s="372">
        <f>'T.1 Postojeći'!I49+'T.2 Predloženi'!H50-'T.3 Uštede'!H40</f>
        <v>0</v>
      </c>
      <c r="J42" s="452">
        <f>'T.1 Postojeći'!J49+'T.2 Predloženi'!I50-'T.3 Uštede'!I40</f>
        <v>0</v>
      </c>
    </row>
    <row r="43" spans="1:10" ht="15" customHeight="1">
      <c r="A43" s="320">
        <v>134</v>
      </c>
      <c r="B43" s="228">
        <v>614000</v>
      </c>
      <c r="C43" s="519" t="s">
        <v>80</v>
      </c>
      <c r="D43" s="520"/>
      <c r="E43" s="521"/>
      <c r="F43" s="365">
        <f>'T.1 Postojeći'!F50</f>
        <v>0</v>
      </c>
      <c r="G43" s="365">
        <f>'T.1 Postojeći'!G50</f>
        <v>0</v>
      </c>
      <c r="H43" s="366">
        <f>'T.1 Postojeći'!H50+'T.2 Predloženi'!G51-'T.3 Uštede'!G41</f>
        <v>0</v>
      </c>
      <c r="I43" s="372">
        <f>'T.1 Postojeći'!I50+'T.2 Predloženi'!H51-'T.3 Uštede'!H41</f>
        <v>0</v>
      </c>
      <c r="J43" s="452">
        <f>'T.1 Postojeći'!J50+'T.2 Predloženi'!I51-'T.3 Uštede'!I41</f>
        <v>0</v>
      </c>
    </row>
    <row r="44" spans="1:10" ht="15" customHeight="1">
      <c r="A44" s="320">
        <v>132</v>
      </c>
      <c r="B44" s="228">
        <v>615000</v>
      </c>
      <c r="C44" s="519" t="s">
        <v>214</v>
      </c>
      <c r="D44" s="520"/>
      <c r="E44" s="521"/>
      <c r="F44" s="365">
        <f>'T.1 Postojeći'!F51</f>
        <v>0</v>
      </c>
      <c r="G44" s="365">
        <f>'T.1 Postojeći'!G51</f>
        <v>0</v>
      </c>
      <c r="H44" s="366">
        <f>'T.1 Postojeći'!H51+'T.2 Predloženi'!G52-'T.3 Uštede'!G42</f>
        <v>0</v>
      </c>
      <c r="I44" s="372">
        <f>'T.1 Postojeći'!I51+'T.2 Predloženi'!H52-'T.3 Uštede'!H42</f>
        <v>0</v>
      </c>
      <c r="J44" s="452">
        <f>'T.1 Postojeći'!J51+'T.2 Predloženi'!I52-'T.3 Uštede'!I42</f>
        <v>0</v>
      </c>
    </row>
    <row r="45" spans="1:10" ht="15" customHeight="1">
      <c r="A45" s="320">
        <v>133</v>
      </c>
      <c r="B45" s="228">
        <v>616000</v>
      </c>
      <c r="C45" s="519" t="s">
        <v>215</v>
      </c>
      <c r="D45" s="520"/>
      <c r="E45" s="521"/>
      <c r="F45" s="365">
        <f>'T.1 Postojeći'!F52</f>
        <v>0</v>
      </c>
      <c r="G45" s="365">
        <f>'T.1 Postojeći'!G52</f>
        <v>0</v>
      </c>
      <c r="H45" s="366">
        <f>'T.1 Postojeći'!H52+'T.2 Predloženi'!G53-'T.3 Uštede'!G43</f>
        <v>0</v>
      </c>
      <c r="I45" s="372">
        <f>'T.1 Postojeći'!I52+'T.2 Predloženi'!H53-'T.3 Uštede'!H43</f>
        <v>0</v>
      </c>
      <c r="J45" s="452">
        <f>'T.1 Postojeći'!J52+'T.2 Predloženi'!I53-'T.3 Uštede'!I43</f>
        <v>0</v>
      </c>
    </row>
    <row r="46" spans="1:10" ht="15" customHeight="1">
      <c r="A46" s="320">
        <v>134</v>
      </c>
      <c r="B46" s="228">
        <v>821000</v>
      </c>
      <c r="C46" s="519" t="s">
        <v>81</v>
      </c>
      <c r="D46" s="520"/>
      <c r="E46" s="521"/>
      <c r="F46" s="365">
        <f>'T.1 Postojeći'!F53</f>
        <v>0</v>
      </c>
      <c r="G46" s="365">
        <f>'T.1 Postojeći'!G53</f>
        <v>0</v>
      </c>
      <c r="H46" s="366">
        <f>'T.1 Postojeći'!H53+'T.2 Predloženi'!G54-'T.3 Uštede'!G44</f>
        <v>0</v>
      </c>
      <c r="I46" s="372">
        <f>'T.1 Postojeći'!I53+'T.2 Predloženi'!H54-'T.3 Uštede'!H44</f>
        <v>0</v>
      </c>
      <c r="J46" s="452">
        <f>'T.1 Postojeći'!J53+'T.2 Predloženi'!I54-'T.3 Uštede'!I44</f>
        <v>0</v>
      </c>
    </row>
    <row r="47" spans="1:10" ht="15" customHeight="1">
      <c r="A47" s="320">
        <v>135</v>
      </c>
      <c r="B47" s="451">
        <v>823000</v>
      </c>
      <c r="C47" s="519" t="s">
        <v>216</v>
      </c>
      <c r="D47" s="520"/>
      <c r="E47" s="521"/>
      <c r="F47" s="365">
        <f>'T.1 Postojeći'!F54</f>
        <v>0</v>
      </c>
      <c r="G47" s="365">
        <f>'T.1 Postojeći'!G54</f>
        <v>0</v>
      </c>
      <c r="H47" s="366">
        <f>'T.1 Postojeći'!H54+'T.2 Predloženi'!G55-'T.3 Uštede'!G45</f>
        <v>0</v>
      </c>
      <c r="I47" s="372">
        <f>'T.1 Postojeći'!I54+'T.2 Predloženi'!H55-'T.3 Uštede'!H45</f>
        <v>0</v>
      </c>
      <c r="J47" s="452">
        <f>'T.1 Postojeći'!J54+'T.2 Predloženi'!I55-'T.3 Uštede'!I45</f>
        <v>0</v>
      </c>
    </row>
    <row r="48" spans="1:10" s="60" customFormat="1" ht="6.75" customHeight="1">
      <c r="A48" s="320"/>
      <c r="B48" s="231"/>
      <c r="C48" s="31"/>
      <c r="D48" s="31"/>
      <c r="E48" s="59"/>
      <c r="F48" s="293"/>
      <c r="G48" s="293"/>
      <c r="H48" s="293"/>
      <c r="I48" s="308"/>
      <c r="J48" s="453"/>
    </row>
    <row r="49" spans="1:10" ht="15" customHeight="1">
      <c r="A49" s="320">
        <v>136</v>
      </c>
      <c r="B49" s="232"/>
      <c r="C49" s="519" t="s">
        <v>43</v>
      </c>
      <c r="D49" s="520"/>
      <c r="E49" s="521"/>
      <c r="F49" s="274">
        <f>SUM(F19,F29,F39)</f>
        <v>0</v>
      </c>
      <c r="G49" s="274">
        <f>SUM(G19,G29,G39)</f>
        <v>0</v>
      </c>
      <c r="H49" s="309">
        <f>SUM(H19,H29,H39)</f>
        <v>0</v>
      </c>
      <c r="I49" s="274">
        <f>SUM(I19,I29,I39)</f>
        <v>0</v>
      </c>
      <c r="J49" s="285">
        <f>SUM(J19,J29,J39)</f>
        <v>0</v>
      </c>
    </row>
    <row r="50" spans="1:10" ht="15" customHeight="1" thickBot="1">
      <c r="A50" s="321">
        <v>199</v>
      </c>
      <c r="B50" s="233"/>
      <c r="C50" s="568" t="s">
        <v>96</v>
      </c>
      <c r="D50" s="569"/>
      <c r="E50" s="570"/>
      <c r="F50" s="369">
        <f>+'T.1 Postojeći'!F57</f>
        <v>0</v>
      </c>
      <c r="G50" s="369">
        <f>+'T.1 Postojeći'!G57</f>
        <v>0</v>
      </c>
      <c r="H50" s="370">
        <f>+'T.1 Postojeći'!H57+'T.2 Predloženi'!G58-'T.3 Uštede'!G48</f>
        <v>0</v>
      </c>
      <c r="I50" s="369">
        <f>+'T.1 Postojeći'!I57+'T.2 Predloženi'!H58-'T.3 Uštede'!H48</f>
        <v>0</v>
      </c>
      <c r="J50" s="371">
        <f>+'T.1 Postojeći'!J57+'T.2 Predloženi'!I58-'T.3 Uštede'!I48</f>
        <v>0</v>
      </c>
    </row>
    <row r="51" ht="12.75"/>
    <row r="52" ht="12.75"/>
    <row r="53" ht="12.75"/>
    <row r="54" ht="12.75"/>
    <row r="55" ht="12.75"/>
    <row r="56" ht="12.75"/>
    <row r="57" ht="12.75"/>
    <row r="58" ht="13.5" thickBot="1"/>
    <row r="59" spans="1:10" ht="12.75">
      <c r="A59" s="310"/>
      <c r="B59" s="135" t="s">
        <v>202</v>
      </c>
      <c r="C59" s="136"/>
      <c r="D59" s="136"/>
      <c r="E59" s="136"/>
      <c r="F59" s="136"/>
      <c r="G59" s="136"/>
      <c r="H59" s="136"/>
      <c r="I59" s="136"/>
      <c r="J59" s="137"/>
    </row>
    <row r="60" spans="1:10" s="1" customFormat="1" ht="12.75" customHeight="1">
      <c r="A60" s="310"/>
      <c r="B60" s="138" t="s">
        <v>32</v>
      </c>
      <c r="C60" s="10"/>
      <c r="D60" s="615">
        <f>+Naslovna!$E$17</f>
        <v>0</v>
      </c>
      <c r="E60" s="574"/>
      <c r="F60" s="574"/>
      <c r="G60" s="574"/>
      <c r="H60" s="574"/>
      <c r="I60" s="574"/>
      <c r="J60" s="575"/>
    </row>
    <row r="61" spans="1:10" ht="9" customHeight="1" hidden="1">
      <c r="A61" s="310"/>
      <c r="B61" s="138"/>
      <c r="C61" s="10"/>
      <c r="D61" s="10"/>
      <c r="E61" s="10"/>
      <c r="F61" s="10"/>
      <c r="G61" s="47"/>
      <c r="H61" s="47"/>
      <c r="I61" s="47"/>
      <c r="J61" s="139"/>
    </row>
    <row r="62" spans="1:10" ht="10.5" customHeight="1" hidden="1">
      <c r="A62" s="310"/>
      <c r="B62" s="631"/>
      <c r="C62" s="608"/>
      <c r="D62" s="606"/>
      <c r="E62" s="606"/>
      <c r="F62" s="606"/>
      <c r="G62" s="606"/>
      <c r="H62" s="606"/>
      <c r="I62" s="606"/>
      <c r="J62" s="607"/>
    </row>
    <row r="63" spans="1:10" ht="15" customHeight="1" hidden="1">
      <c r="A63" s="310"/>
      <c r="B63" s="96"/>
      <c r="C63" s="48"/>
      <c r="D63" s="49"/>
      <c r="E63" s="49"/>
      <c r="F63" s="49"/>
      <c r="G63" s="49"/>
      <c r="H63" s="49"/>
      <c r="I63" s="49"/>
      <c r="J63" s="97"/>
    </row>
    <row r="64" spans="1:10" ht="12.75" customHeight="1" hidden="1">
      <c r="A64" s="310"/>
      <c r="B64" s="98"/>
      <c r="C64" s="50"/>
      <c r="D64" s="584"/>
      <c r="E64" s="586"/>
      <c r="F64" s="51"/>
      <c r="G64" s="576"/>
      <c r="H64" s="577"/>
      <c r="I64" s="577"/>
      <c r="J64" s="578"/>
    </row>
    <row r="65" spans="1:10" ht="12.75" customHeight="1" hidden="1">
      <c r="A65" s="310"/>
      <c r="B65" s="99"/>
      <c r="C65" s="52"/>
      <c r="D65" s="587"/>
      <c r="E65" s="589"/>
      <c r="F65" s="53"/>
      <c r="G65" s="54"/>
      <c r="H65" s="55"/>
      <c r="I65" s="56"/>
      <c r="J65" s="100"/>
    </row>
    <row r="66" spans="1:10" ht="24" customHeight="1" hidden="1">
      <c r="A66" s="310"/>
      <c r="B66" s="629"/>
      <c r="C66" s="547"/>
      <c r="D66" s="622"/>
      <c r="E66" s="623"/>
      <c r="F66" s="84"/>
      <c r="G66" s="85"/>
      <c r="H66" s="84"/>
      <c r="I66" s="85"/>
      <c r="J66" s="106"/>
    </row>
    <row r="67" spans="1:10" ht="24" customHeight="1" hidden="1">
      <c r="A67" s="310"/>
      <c r="B67" s="630"/>
      <c r="C67" s="548"/>
      <c r="D67" s="622"/>
      <c r="E67" s="623"/>
      <c r="F67" s="84"/>
      <c r="G67" s="85"/>
      <c r="H67" s="84"/>
      <c r="I67" s="85"/>
      <c r="J67" s="106"/>
    </row>
    <row r="68" spans="1:10" ht="27" customHeight="1" hidden="1">
      <c r="A68" s="310"/>
      <c r="B68" s="620"/>
      <c r="C68" s="547"/>
      <c r="D68" s="622"/>
      <c r="E68" s="623"/>
      <c r="F68" s="86"/>
      <c r="G68" s="87"/>
      <c r="H68" s="86"/>
      <c r="I68" s="87"/>
      <c r="J68" s="107"/>
    </row>
    <row r="69" spans="1:10" ht="33" customHeight="1" hidden="1">
      <c r="A69" s="310"/>
      <c r="B69" s="630"/>
      <c r="C69" s="548"/>
      <c r="D69" s="622"/>
      <c r="E69" s="623"/>
      <c r="F69" s="86"/>
      <c r="G69" s="87"/>
      <c r="H69" s="86"/>
      <c r="I69" s="87"/>
      <c r="J69" s="107"/>
    </row>
    <row r="70" spans="1:10" ht="25.5" customHeight="1" hidden="1" thickBot="1">
      <c r="A70" s="310"/>
      <c r="B70" s="620"/>
      <c r="C70" s="530"/>
      <c r="D70" s="622"/>
      <c r="E70" s="623"/>
      <c r="F70" s="88"/>
      <c r="G70" s="89"/>
      <c r="H70" s="88"/>
      <c r="I70" s="89"/>
      <c r="J70" s="108"/>
    </row>
    <row r="71" spans="1:10" ht="33" customHeight="1" hidden="1">
      <c r="A71" s="310"/>
      <c r="B71" s="621"/>
      <c r="C71" s="531"/>
      <c r="D71" s="622"/>
      <c r="E71" s="628"/>
      <c r="F71" s="90"/>
      <c r="G71" s="91"/>
      <c r="H71" s="90"/>
      <c r="I71" s="91"/>
      <c r="J71" s="109"/>
    </row>
    <row r="72" spans="1:10" s="11" customFormat="1" ht="10.5" customHeight="1" thickBot="1">
      <c r="A72" s="43"/>
      <c r="B72" s="101"/>
      <c r="C72" s="41"/>
      <c r="D72" s="41"/>
      <c r="E72" s="41"/>
      <c r="F72" s="41"/>
      <c r="G72" s="58"/>
      <c r="H72" s="58"/>
      <c r="I72" s="58"/>
      <c r="J72" s="102"/>
    </row>
    <row r="73" spans="1:10" ht="15" customHeight="1">
      <c r="A73" s="319"/>
      <c r="B73" s="229" t="s">
        <v>41</v>
      </c>
      <c r="C73" s="93"/>
      <c r="D73" s="94"/>
      <c r="E73" s="94"/>
      <c r="F73" s="94"/>
      <c r="G73" s="94"/>
      <c r="H73" s="94"/>
      <c r="I73" s="94"/>
      <c r="J73" s="95"/>
    </row>
    <row r="74" spans="1:10" ht="12.75" customHeight="1">
      <c r="A74" s="320"/>
      <c r="B74" s="624">
        <f>'T.0. Ulazni podaci'!F17</f>
        <v>0</v>
      </c>
      <c r="C74" s="625"/>
      <c r="D74" s="625"/>
      <c r="E74" s="625"/>
      <c r="F74" s="117" t="s">
        <v>85</v>
      </c>
      <c r="G74" s="117" t="s">
        <v>94</v>
      </c>
      <c r="H74" s="576" t="s">
        <v>95</v>
      </c>
      <c r="I74" s="611"/>
      <c r="J74" s="612"/>
    </row>
    <row r="75" spans="1:10" ht="45" customHeight="1">
      <c r="A75" s="320"/>
      <c r="B75" s="626"/>
      <c r="C75" s="627"/>
      <c r="D75" s="627"/>
      <c r="E75" s="627"/>
      <c r="F75" s="53" t="s">
        <v>212</v>
      </c>
      <c r="G75" s="54" t="s">
        <v>213</v>
      </c>
      <c r="H75" s="54" t="s">
        <v>231</v>
      </c>
      <c r="I75" s="55" t="s">
        <v>233</v>
      </c>
      <c r="J75" s="152" t="s">
        <v>252</v>
      </c>
    </row>
    <row r="76" spans="1:10" ht="32.25" customHeight="1">
      <c r="A76" s="320">
        <v>210</v>
      </c>
      <c r="B76" s="517" t="s">
        <v>239</v>
      </c>
      <c r="C76" s="517"/>
      <c r="D76" s="517"/>
      <c r="E76" s="518"/>
      <c r="F76" s="273">
        <f>SUM(F77:F84)</f>
        <v>0</v>
      </c>
      <c r="G76" s="273">
        <f>SUM(G77:G84)</f>
        <v>0</v>
      </c>
      <c r="H76" s="275">
        <f>SUM(H77:H84)</f>
        <v>0</v>
      </c>
      <c r="I76" s="289">
        <f>SUM(I77:I84)</f>
        <v>0</v>
      </c>
      <c r="J76" s="285">
        <f>SUM(J77:J84)</f>
        <v>0</v>
      </c>
    </row>
    <row r="77" spans="1:10" ht="15" customHeight="1">
      <c r="A77" s="320">
        <v>211</v>
      </c>
      <c r="B77" s="227">
        <v>611000</v>
      </c>
      <c r="C77" s="519" t="s">
        <v>79</v>
      </c>
      <c r="D77" s="520"/>
      <c r="E77" s="521"/>
      <c r="F77" s="365">
        <f>+'T.1 Postojeći'!F85</f>
        <v>0</v>
      </c>
      <c r="G77" s="365">
        <f>+'T.1 Postojeći'!G85</f>
        <v>0</v>
      </c>
      <c r="H77" s="366">
        <f>+'T.1 Postojeći'!H85+'T.2 Predloženi'!G87-'T.3 Uštede'!G67</f>
        <v>0</v>
      </c>
      <c r="I77" s="372">
        <f>+'T.1 Postojeći'!I85+'T.2 Predloženi'!H87-'T.3 Uštede'!H67</f>
        <v>0</v>
      </c>
      <c r="J77" s="452">
        <f>+'T.1 Postojeći'!J85+'T.2 Predloženi'!I87-'T.3 Uštede'!I67</f>
        <v>0</v>
      </c>
    </row>
    <row r="78" spans="1:10" ht="15" customHeight="1">
      <c r="A78" s="320">
        <v>212</v>
      </c>
      <c r="B78" s="228">
        <v>612000</v>
      </c>
      <c r="C78" s="519" t="s">
        <v>207</v>
      </c>
      <c r="D78" s="520"/>
      <c r="E78" s="521"/>
      <c r="F78" s="365">
        <f>+'T.1 Postojeći'!F86</f>
        <v>0</v>
      </c>
      <c r="G78" s="365">
        <f>+'T.1 Postojeći'!G86</f>
        <v>0</v>
      </c>
      <c r="H78" s="366">
        <f>+'T.1 Postojeći'!H86+'T.2 Predloženi'!G88-'T.3 Uštede'!G68</f>
        <v>0</v>
      </c>
      <c r="I78" s="372">
        <f>+'T.1 Postojeći'!I86+'T.2 Predloženi'!H88-'T.3 Uštede'!H68</f>
        <v>0</v>
      </c>
      <c r="J78" s="452">
        <f>+'T.1 Postojeći'!J86+'T.2 Predloženi'!I88-'T.3 Uštede'!I68</f>
        <v>0</v>
      </c>
    </row>
    <row r="79" spans="1:10" ht="15" customHeight="1">
      <c r="A79" s="320">
        <v>213</v>
      </c>
      <c r="B79" s="228">
        <v>613000</v>
      </c>
      <c r="C79" s="519" t="s">
        <v>42</v>
      </c>
      <c r="D79" s="520"/>
      <c r="E79" s="521"/>
      <c r="F79" s="365">
        <f>+'T.1 Postojeći'!F87</f>
        <v>0</v>
      </c>
      <c r="G79" s="365">
        <f>+'T.1 Postojeći'!G87</f>
        <v>0</v>
      </c>
      <c r="H79" s="366">
        <f>+'T.1 Postojeći'!H87+'T.2 Predloženi'!G89-'T.3 Uštede'!G69</f>
        <v>0</v>
      </c>
      <c r="I79" s="372">
        <f>+'T.1 Postojeći'!I87+'T.2 Predloženi'!H89-'T.3 Uštede'!H69</f>
        <v>0</v>
      </c>
      <c r="J79" s="452">
        <f>+'T.1 Postojeći'!J87+'T.2 Predloženi'!I89-'T.3 Uštede'!I69</f>
        <v>0</v>
      </c>
    </row>
    <row r="80" spans="1:10" ht="15" customHeight="1">
      <c r="A80" s="320">
        <v>214</v>
      </c>
      <c r="B80" s="228">
        <v>614000</v>
      </c>
      <c r="C80" s="519" t="s">
        <v>80</v>
      </c>
      <c r="D80" s="520"/>
      <c r="E80" s="521"/>
      <c r="F80" s="365">
        <f>+'T.1 Postojeći'!F88</f>
        <v>0</v>
      </c>
      <c r="G80" s="365">
        <f>+'T.1 Postojeći'!G88</f>
        <v>0</v>
      </c>
      <c r="H80" s="366">
        <f>+'T.1 Postojeći'!H88+'T.2 Predloženi'!G90-'T.3 Uštede'!G70</f>
        <v>0</v>
      </c>
      <c r="I80" s="372">
        <f>+'T.1 Postojeći'!I88+'T.2 Predloženi'!H90-'T.3 Uštede'!H70</f>
        <v>0</v>
      </c>
      <c r="J80" s="452">
        <f>+'T.1 Postojeći'!J88+'T.2 Predloženi'!I90-'T.3 Uštede'!I70</f>
        <v>0</v>
      </c>
    </row>
    <row r="81" spans="1:10" ht="15" customHeight="1">
      <c r="A81" s="320">
        <v>215</v>
      </c>
      <c r="B81" s="228">
        <v>615000</v>
      </c>
      <c r="C81" s="519" t="s">
        <v>214</v>
      </c>
      <c r="D81" s="520"/>
      <c r="E81" s="521"/>
      <c r="F81" s="365">
        <f>+'T.1 Postojeći'!F89</f>
        <v>0</v>
      </c>
      <c r="G81" s="365">
        <f>+'T.1 Postojeći'!G89</f>
        <v>0</v>
      </c>
      <c r="H81" s="366">
        <f>+'T.1 Postojeći'!H89+'T.2 Predloženi'!G91-'T.3 Uštede'!G71</f>
        <v>0</v>
      </c>
      <c r="I81" s="372">
        <f>+'T.1 Postojeći'!I89+'T.2 Predloženi'!H91-'T.3 Uštede'!H71</f>
        <v>0</v>
      </c>
      <c r="J81" s="452">
        <f>+'T.1 Postojeći'!J89+'T.2 Predloženi'!I91-'T.3 Uštede'!I71</f>
        <v>0</v>
      </c>
    </row>
    <row r="82" spans="1:10" ht="15" customHeight="1">
      <c r="A82" s="320">
        <v>216</v>
      </c>
      <c r="B82" s="228">
        <v>616000</v>
      </c>
      <c r="C82" s="519" t="s">
        <v>215</v>
      </c>
      <c r="D82" s="520"/>
      <c r="E82" s="521"/>
      <c r="F82" s="365">
        <f>+'T.1 Postojeći'!F90</f>
        <v>0</v>
      </c>
      <c r="G82" s="365">
        <f>+'T.1 Postojeći'!G90</f>
        <v>0</v>
      </c>
      <c r="H82" s="366">
        <f>+'T.1 Postojeći'!H90+'T.2 Predloženi'!G92-'T.3 Uštede'!G72</f>
        <v>0</v>
      </c>
      <c r="I82" s="372">
        <f>+'T.1 Postojeći'!I90+'T.2 Predloženi'!H92-'T.3 Uštede'!H72</f>
        <v>0</v>
      </c>
      <c r="J82" s="452">
        <f>+'T.1 Postojeći'!J90+'T.2 Predloženi'!I92-'T.3 Uštede'!I72</f>
        <v>0</v>
      </c>
    </row>
    <row r="83" spans="1:10" ht="15" customHeight="1">
      <c r="A83" s="320">
        <v>217</v>
      </c>
      <c r="B83" s="228">
        <v>821000</v>
      </c>
      <c r="C83" s="519" t="s">
        <v>81</v>
      </c>
      <c r="D83" s="520"/>
      <c r="E83" s="521"/>
      <c r="F83" s="365">
        <f>+'T.1 Postojeći'!F91</f>
        <v>0</v>
      </c>
      <c r="G83" s="365">
        <f>+'T.1 Postojeći'!G91</f>
        <v>0</v>
      </c>
      <c r="H83" s="366">
        <f>+'T.1 Postojeći'!H91+'T.2 Predloženi'!G93-'T.3 Uštede'!G73</f>
        <v>0</v>
      </c>
      <c r="I83" s="372">
        <f>+'T.1 Postojeći'!I91+'T.2 Predloženi'!H93-'T.3 Uštede'!H73</f>
        <v>0</v>
      </c>
      <c r="J83" s="452">
        <f>+'T.1 Postojeći'!J91+'T.2 Predloženi'!I93-'T.3 Uštede'!I73</f>
        <v>0</v>
      </c>
    </row>
    <row r="84" spans="1:10" ht="15" customHeight="1">
      <c r="A84" s="320">
        <v>218</v>
      </c>
      <c r="B84" s="451">
        <v>823000</v>
      </c>
      <c r="C84" s="519" t="s">
        <v>216</v>
      </c>
      <c r="D84" s="520"/>
      <c r="E84" s="521"/>
      <c r="F84" s="365">
        <f>+'T.1 Postojeći'!F92</f>
        <v>0</v>
      </c>
      <c r="G84" s="365">
        <f>+'T.1 Postojeći'!G92</f>
        <v>0</v>
      </c>
      <c r="H84" s="366">
        <f>+'T.1 Postojeći'!H92+'T.2 Predloženi'!G94-'T.3 Uštede'!G74</f>
        <v>0</v>
      </c>
      <c r="I84" s="372">
        <f>+'T.1 Postojeći'!I92+'T.2 Predloženi'!H94-'T.3 Uštede'!H74</f>
        <v>0</v>
      </c>
      <c r="J84" s="452">
        <f>+'T.1 Postojeći'!J92+'T.2 Predloženi'!I94-'T.3 Uštede'!I74</f>
        <v>0</v>
      </c>
    </row>
    <row r="85" spans="1:10" s="60" customFormat="1" ht="6.75" customHeight="1">
      <c r="A85" s="320"/>
      <c r="B85" s="248"/>
      <c r="C85" s="122"/>
      <c r="D85" s="122"/>
      <c r="E85" s="123"/>
      <c r="F85" s="305"/>
      <c r="G85" s="305"/>
      <c r="H85" s="305"/>
      <c r="I85" s="306"/>
      <c r="J85" s="307"/>
    </row>
    <row r="86" spans="1:10" ht="26.25" customHeight="1">
      <c r="A86" s="320">
        <v>220</v>
      </c>
      <c r="B86" s="517" t="s">
        <v>234</v>
      </c>
      <c r="C86" s="517"/>
      <c r="D86" s="517"/>
      <c r="E86" s="518"/>
      <c r="F86" s="273">
        <f>SUM(F87:F94)</f>
        <v>0</v>
      </c>
      <c r="G86" s="273">
        <f>SUM(G87:G94)</f>
        <v>0</v>
      </c>
      <c r="H86" s="275">
        <f>SUM(H87:H94)</f>
        <v>0</v>
      </c>
      <c r="I86" s="289">
        <f>SUM(I87:I94)</f>
        <v>0</v>
      </c>
      <c r="J86" s="285">
        <f>SUM(J87:J94)</f>
        <v>0</v>
      </c>
    </row>
    <row r="87" spans="1:10" ht="15" customHeight="1">
      <c r="A87" s="320">
        <v>221</v>
      </c>
      <c r="B87" s="227">
        <v>611000</v>
      </c>
      <c r="C87" s="519" t="s">
        <v>79</v>
      </c>
      <c r="D87" s="520"/>
      <c r="E87" s="521"/>
      <c r="F87" s="365">
        <f>+'T.1 Postojeći'!F95</f>
        <v>0</v>
      </c>
      <c r="G87" s="365">
        <f>+'T.1 Postojeći'!G95</f>
        <v>0</v>
      </c>
      <c r="H87" s="366">
        <f>+'T.1 Postojeći'!H95+'T.2 Predloženi'!G97-'T.3 Uštede'!G77</f>
        <v>0</v>
      </c>
      <c r="I87" s="372">
        <f>+'T.1 Postojeći'!I95+'T.2 Predloženi'!H97-'T.3 Uštede'!H77</f>
        <v>0</v>
      </c>
      <c r="J87" s="452">
        <f>+'T.1 Postojeći'!J95+'T.2 Predloženi'!I97-'T.3 Uštede'!I77</f>
        <v>0</v>
      </c>
    </row>
    <row r="88" spans="1:10" ht="15" customHeight="1">
      <c r="A88" s="320">
        <v>222</v>
      </c>
      <c r="B88" s="228">
        <v>612000</v>
      </c>
      <c r="C88" s="519" t="s">
        <v>207</v>
      </c>
      <c r="D88" s="520"/>
      <c r="E88" s="521"/>
      <c r="F88" s="365">
        <f>+'T.1 Postojeći'!F96</f>
        <v>0</v>
      </c>
      <c r="G88" s="365">
        <f>+'T.1 Postojeći'!G96</f>
        <v>0</v>
      </c>
      <c r="H88" s="366">
        <f>+'T.1 Postojeći'!H96+'T.2 Predloženi'!G98-'T.3 Uštede'!G78</f>
        <v>0</v>
      </c>
      <c r="I88" s="372">
        <f>+'T.1 Postojeći'!I96+'T.2 Predloženi'!H98-'T.3 Uštede'!H78</f>
        <v>0</v>
      </c>
      <c r="J88" s="452">
        <f>+'T.1 Postojeći'!J96+'T.2 Predloženi'!I98-'T.3 Uštede'!I78</f>
        <v>0</v>
      </c>
    </row>
    <row r="89" spans="1:10" ht="15" customHeight="1">
      <c r="A89" s="320">
        <v>223</v>
      </c>
      <c r="B89" s="228">
        <v>613000</v>
      </c>
      <c r="C89" s="519" t="s">
        <v>42</v>
      </c>
      <c r="D89" s="520"/>
      <c r="E89" s="521"/>
      <c r="F89" s="365">
        <f>+'T.1 Postojeći'!F97</f>
        <v>0</v>
      </c>
      <c r="G89" s="365">
        <f>+'T.1 Postojeći'!G97</f>
        <v>0</v>
      </c>
      <c r="H89" s="366">
        <f>+'T.1 Postojeći'!H97+'T.2 Predloženi'!G99-'T.3 Uštede'!G79</f>
        <v>0</v>
      </c>
      <c r="I89" s="372">
        <f>+'T.1 Postojeći'!I97+'T.2 Predloženi'!H99-'T.3 Uštede'!H79</f>
        <v>0</v>
      </c>
      <c r="J89" s="452">
        <f>+'T.1 Postojeći'!J97+'T.2 Predloženi'!I99-'T.3 Uštede'!I79</f>
        <v>0</v>
      </c>
    </row>
    <row r="90" spans="1:10" ht="15" customHeight="1">
      <c r="A90" s="320">
        <v>224</v>
      </c>
      <c r="B90" s="228">
        <v>614000</v>
      </c>
      <c r="C90" s="519" t="s">
        <v>80</v>
      </c>
      <c r="D90" s="520"/>
      <c r="E90" s="521"/>
      <c r="F90" s="365">
        <f>+'T.1 Postojeći'!F98</f>
        <v>0</v>
      </c>
      <c r="G90" s="365">
        <f>+'T.1 Postojeći'!G98</f>
        <v>0</v>
      </c>
      <c r="H90" s="366">
        <f>+'T.1 Postojeći'!H98+'T.2 Predloženi'!G100-'T.3 Uštede'!G80</f>
        <v>0</v>
      </c>
      <c r="I90" s="372">
        <f>+'T.1 Postojeći'!I98+'T.2 Predloženi'!H100-'T.3 Uštede'!H80</f>
        <v>0</v>
      </c>
      <c r="J90" s="452">
        <f>+'T.1 Postojeći'!J98+'T.2 Predloženi'!I100-'T.3 Uštede'!I80</f>
        <v>0</v>
      </c>
    </row>
    <row r="91" spans="1:10" ht="15" customHeight="1">
      <c r="A91" s="320">
        <v>225</v>
      </c>
      <c r="B91" s="228">
        <v>615000</v>
      </c>
      <c r="C91" s="519" t="s">
        <v>214</v>
      </c>
      <c r="D91" s="520"/>
      <c r="E91" s="521"/>
      <c r="F91" s="365">
        <f>+'T.1 Postojeći'!F99</f>
        <v>0</v>
      </c>
      <c r="G91" s="365">
        <f>+'T.1 Postojeći'!G99</f>
        <v>0</v>
      </c>
      <c r="H91" s="366">
        <f>+'T.1 Postojeći'!H99+'T.2 Predloženi'!G101-'T.3 Uštede'!G81</f>
        <v>0</v>
      </c>
      <c r="I91" s="372">
        <f>+'T.1 Postojeći'!I99+'T.2 Predloženi'!H101-'T.3 Uštede'!H81</f>
        <v>0</v>
      </c>
      <c r="J91" s="452">
        <f>+'T.1 Postojeći'!J99+'T.2 Predloženi'!I101-'T.3 Uštede'!I81</f>
        <v>0</v>
      </c>
    </row>
    <row r="92" spans="1:10" ht="15" customHeight="1">
      <c r="A92" s="320">
        <v>226</v>
      </c>
      <c r="B92" s="228">
        <v>616000</v>
      </c>
      <c r="C92" s="519" t="s">
        <v>215</v>
      </c>
      <c r="D92" s="520"/>
      <c r="E92" s="521"/>
      <c r="F92" s="365">
        <f>+'T.1 Postojeći'!F100</f>
        <v>0</v>
      </c>
      <c r="G92" s="365">
        <f>+'T.1 Postojeći'!G100</f>
        <v>0</v>
      </c>
      <c r="H92" s="366">
        <f>+'T.1 Postojeći'!H100+'T.2 Predloženi'!G102-'T.3 Uštede'!G82</f>
        <v>0</v>
      </c>
      <c r="I92" s="372">
        <f>+'T.1 Postojeći'!I100+'T.2 Predloženi'!H102-'T.3 Uštede'!H82</f>
        <v>0</v>
      </c>
      <c r="J92" s="452">
        <f>+'T.1 Postojeći'!J100+'T.2 Predloženi'!I102-'T.3 Uštede'!I82</f>
        <v>0</v>
      </c>
    </row>
    <row r="93" spans="1:10" ht="15" customHeight="1">
      <c r="A93" s="320">
        <v>227</v>
      </c>
      <c r="B93" s="228">
        <v>821000</v>
      </c>
      <c r="C93" s="519" t="s">
        <v>81</v>
      </c>
      <c r="D93" s="520"/>
      <c r="E93" s="521"/>
      <c r="F93" s="365">
        <f>+'T.1 Postojeći'!F101</f>
        <v>0</v>
      </c>
      <c r="G93" s="365">
        <f>+'T.1 Postojeći'!G101</f>
        <v>0</v>
      </c>
      <c r="H93" s="366">
        <f>+'T.1 Postojeći'!H101+'T.2 Predloženi'!G103-'T.3 Uštede'!G83</f>
        <v>0</v>
      </c>
      <c r="I93" s="372">
        <f>+'T.1 Postojeći'!I101+'T.2 Predloženi'!H103-'T.3 Uštede'!H83</f>
        <v>0</v>
      </c>
      <c r="J93" s="452">
        <f>+'T.1 Postojeći'!J101+'T.2 Predloženi'!I103-'T.3 Uštede'!I83</f>
        <v>0</v>
      </c>
    </row>
    <row r="94" spans="1:10" ht="15" customHeight="1">
      <c r="A94" s="320">
        <v>228</v>
      </c>
      <c r="B94" s="451">
        <v>823000</v>
      </c>
      <c r="C94" s="519" t="s">
        <v>216</v>
      </c>
      <c r="D94" s="520"/>
      <c r="E94" s="521"/>
      <c r="F94" s="365">
        <f>+'T.1 Postojeći'!F102</f>
        <v>0</v>
      </c>
      <c r="G94" s="365">
        <f>+'T.1 Postojeći'!G102</f>
        <v>0</v>
      </c>
      <c r="H94" s="366">
        <f>+'T.1 Postojeći'!H102+'T.2 Predloženi'!G104-'T.3 Uštede'!G84</f>
        <v>0</v>
      </c>
      <c r="I94" s="372">
        <f>+'T.1 Postojeći'!I102+'T.2 Predloženi'!H104-'T.3 Uštede'!H84</f>
        <v>0</v>
      </c>
      <c r="J94" s="452">
        <f>+'T.1 Postojeći'!J102+'T.2 Predloženi'!I104-'T.3 Uštede'!I84</f>
        <v>0</v>
      </c>
    </row>
    <row r="95" spans="1:10" ht="6.75" customHeight="1">
      <c r="A95" s="320"/>
      <c r="B95" s="231"/>
      <c r="C95" s="31"/>
      <c r="D95" s="31"/>
      <c r="E95" s="59"/>
      <c r="F95" s="293"/>
      <c r="G95" s="293"/>
      <c r="H95" s="293"/>
      <c r="I95" s="308"/>
      <c r="J95" s="453"/>
    </row>
    <row r="96" spans="1:10" ht="15" customHeight="1">
      <c r="A96" s="320">
        <v>230</v>
      </c>
      <c r="B96" s="517" t="s">
        <v>235</v>
      </c>
      <c r="C96" s="517"/>
      <c r="D96" s="517"/>
      <c r="E96" s="518"/>
      <c r="F96" s="273">
        <f>SUM(F97:F104)</f>
        <v>0</v>
      </c>
      <c r="G96" s="273">
        <f>SUM(G97:G104)</f>
        <v>0</v>
      </c>
      <c r="H96" s="275">
        <f>SUM(H97:H104)</f>
        <v>0</v>
      </c>
      <c r="I96" s="289">
        <f>SUM(I97:I104)</f>
        <v>0</v>
      </c>
      <c r="J96" s="285">
        <f>SUM(J97:J104)</f>
        <v>0</v>
      </c>
    </row>
    <row r="97" spans="1:10" ht="15" customHeight="1">
      <c r="A97" s="320">
        <v>231</v>
      </c>
      <c r="B97" s="227">
        <v>611000</v>
      </c>
      <c r="C97" s="519" t="s">
        <v>79</v>
      </c>
      <c r="D97" s="520"/>
      <c r="E97" s="521"/>
      <c r="F97" s="365">
        <f>'T.1 Postojeći'!F105</f>
        <v>0</v>
      </c>
      <c r="G97" s="365">
        <f>'T.1 Postojeći'!G105</f>
        <v>0</v>
      </c>
      <c r="H97" s="366">
        <f>'T.1 Postojeći'!H105+'T.2 Predloženi'!G107-'T.3 Uštede'!G87</f>
        <v>0</v>
      </c>
      <c r="I97" s="372">
        <f>'T.1 Postojeći'!I105+'T.2 Predloženi'!H107-'T.3 Uštede'!H87</f>
        <v>0</v>
      </c>
      <c r="J97" s="452">
        <f>'T.1 Postojeći'!J105+'T.2 Predloženi'!I107-'T.3 Uštede'!I87</f>
        <v>0</v>
      </c>
    </row>
    <row r="98" spans="1:10" ht="15" customHeight="1">
      <c r="A98" s="320">
        <v>232</v>
      </c>
      <c r="B98" s="228">
        <v>612000</v>
      </c>
      <c r="C98" s="519" t="s">
        <v>207</v>
      </c>
      <c r="D98" s="520"/>
      <c r="E98" s="521"/>
      <c r="F98" s="365">
        <f>'T.1 Postojeći'!F106</f>
        <v>0</v>
      </c>
      <c r="G98" s="365">
        <f>'T.1 Postojeći'!G106</f>
        <v>0</v>
      </c>
      <c r="H98" s="366">
        <f>'T.1 Postojeći'!H106+'T.2 Predloženi'!G108-'T.3 Uštede'!G88</f>
        <v>0</v>
      </c>
      <c r="I98" s="372">
        <f>'T.1 Postojeći'!I106+'T.2 Predloženi'!H108-'T.3 Uštede'!H88</f>
        <v>0</v>
      </c>
      <c r="J98" s="452">
        <f>'T.1 Postojeći'!J106+'T.2 Predloženi'!I108-'T.3 Uštede'!I88</f>
        <v>0</v>
      </c>
    </row>
    <row r="99" spans="1:10" ht="15" customHeight="1">
      <c r="A99" s="320">
        <v>233</v>
      </c>
      <c r="B99" s="228">
        <v>613000</v>
      </c>
      <c r="C99" s="519" t="s">
        <v>42</v>
      </c>
      <c r="D99" s="520"/>
      <c r="E99" s="521"/>
      <c r="F99" s="365">
        <f>'T.1 Postojeći'!F107</f>
        <v>0</v>
      </c>
      <c r="G99" s="365">
        <f>'T.1 Postojeći'!G107</f>
        <v>0</v>
      </c>
      <c r="H99" s="366">
        <f>'T.1 Postojeći'!H107+'T.2 Predloženi'!G109-'T.3 Uštede'!G89</f>
        <v>0</v>
      </c>
      <c r="I99" s="372">
        <f>'T.1 Postojeći'!I107+'T.2 Predloženi'!H109-'T.3 Uštede'!H89</f>
        <v>0</v>
      </c>
      <c r="J99" s="452">
        <f>'T.1 Postojeći'!J107+'T.2 Predloženi'!I109-'T.3 Uštede'!I89</f>
        <v>0</v>
      </c>
    </row>
    <row r="100" spans="1:10" ht="15" customHeight="1">
      <c r="A100" s="320">
        <v>234</v>
      </c>
      <c r="B100" s="228">
        <v>614000</v>
      </c>
      <c r="C100" s="519" t="s">
        <v>80</v>
      </c>
      <c r="D100" s="520"/>
      <c r="E100" s="521"/>
      <c r="F100" s="365">
        <f>'T.1 Postojeći'!F108</f>
        <v>0</v>
      </c>
      <c r="G100" s="365">
        <f>'T.1 Postojeći'!G108</f>
        <v>0</v>
      </c>
      <c r="H100" s="366">
        <f>'T.1 Postojeći'!H108+'T.2 Predloženi'!G110-'T.3 Uštede'!G90</f>
        <v>0</v>
      </c>
      <c r="I100" s="372">
        <f>'T.1 Postojeći'!I108+'T.2 Predloženi'!H110-'T.3 Uštede'!H90</f>
        <v>0</v>
      </c>
      <c r="J100" s="452">
        <f>'T.1 Postojeći'!J108+'T.2 Predloženi'!I110-'T.3 Uštede'!I90</f>
        <v>0</v>
      </c>
    </row>
    <row r="101" spans="1:10" ht="15" customHeight="1">
      <c r="A101" s="320">
        <v>235</v>
      </c>
      <c r="B101" s="228">
        <v>615000</v>
      </c>
      <c r="C101" s="519" t="s">
        <v>214</v>
      </c>
      <c r="D101" s="520"/>
      <c r="E101" s="521"/>
      <c r="F101" s="365">
        <f>'T.1 Postojeći'!F109</f>
        <v>0</v>
      </c>
      <c r="G101" s="365">
        <f>'T.1 Postojeći'!G109</f>
        <v>0</v>
      </c>
      <c r="H101" s="366">
        <f>'T.1 Postojeći'!H109+'T.2 Predloženi'!G111-'T.3 Uštede'!G91</f>
        <v>0</v>
      </c>
      <c r="I101" s="372">
        <f>'T.1 Postojeći'!I109+'T.2 Predloženi'!H111-'T.3 Uštede'!H91</f>
        <v>0</v>
      </c>
      <c r="J101" s="452">
        <f>'T.1 Postojeći'!J109+'T.2 Predloženi'!I111-'T.3 Uštede'!I91</f>
        <v>0</v>
      </c>
    </row>
    <row r="102" spans="1:10" ht="15" customHeight="1">
      <c r="A102" s="320">
        <v>236</v>
      </c>
      <c r="B102" s="228">
        <v>616000</v>
      </c>
      <c r="C102" s="519" t="s">
        <v>215</v>
      </c>
      <c r="D102" s="520"/>
      <c r="E102" s="521"/>
      <c r="F102" s="365">
        <f>'T.1 Postojeći'!F110</f>
        <v>0</v>
      </c>
      <c r="G102" s="365">
        <f>'T.1 Postojeći'!G110</f>
        <v>0</v>
      </c>
      <c r="H102" s="366">
        <f>'T.1 Postojeći'!H110+'T.2 Predloženi'!G112-'T.3 Uštede'!G92</f>
        <v>0</v>
      </c>
      <c r="I102" s="372">
        <f>'T.1 Postojeći'!I110+'T.2 Predloženi'!H112-'T.3 Uštede'!H92</f>
        <v>0</v>
      </c>
      <c r="J102" s="452">
        <f>'T.1 Postojeći'!J110+'T.2 Predloženi'!I112-'T.3 Uštede'!I92</f>
        <v>0</v>
      </c>
    </row>
    <row r="103" spans="1:10" ht="15" customHeight="1">
      <c r="A103" s="320">
        <v>237</v>
      </c>
      <c r="B103" s="228">
        <v>821000</v>
      </c>
      <c r="C103" s="519" t="s">
        <v>81</v>
      </c>
      <c r="D103" s="520"/>
      <c r="E103" s="521"/>
      <c r="F103" s="365">
        <f>'T.1 Postojeći'!F111</f>
        <v>0</v>
      </c>
      <c r="G103" s="365">
        <f>'T.1 Postojeći'!G111</f>
        <v>0</v>
      </c>
      <c r="H103" s="366">
        <f>'T.1 Postojeći'!H111+'T.2 Predloženi'!G113-'T.3 Uštede'!G93</f>
        <v>0</v>
      </c>
      <c r="I103" s="372">
        <f>'T.1 Postojeći'!I111+'T.2 Predloženi'!H113-'T.3 Uštede'!H93</f>
        <v>0</v>
      </c>
      <c r="J103" s="452">
        <f>'T.1 Postojeći'!J111+'T.2 Predloženi'!I113-'T.3 Uštede'!I93</f>
        <v>0</v>
      </c>
    </row>
    <row r="104" spans="1:10" ht="15" customHeight="1">
      <c r="A104" s="320">
        <v>238</v>
      </c>
      <c r="B104" s="451">
        <v>823000</v>
      </c>
      <c r="C104" s="519" t="s">
        <v>216</v>
      </c>
      <c r="D104" s="520"/>
      <c r="E104" s="521"/>
      <c r="F104" s="365">
        <f>'T.1 Postojeći'!F112</f>
        <v>0</v>
      </c>
      <c r="G104" s="365">
        <f>'T.1 Postojeći'!G112</f>
        <v>0</v>
      </c>
      <c r="H104" s="366">
        <f>'T.1 Postojeći'!H112+'T.2 Predloženi'!G114-'T.3 Uštede'!G94</f>
        <v>0</v>
      </c>
      <c r="I104" s="372">
        <f>'T.1 Postojeći'!I112+'T.2 Predloženi'!H114-'T.3 Uštede'!H94</f>
        <v>0</v>
      </c>
      <c r="J104" s="452">
        <f>'T.1 Postojeći'!J112+'T.2 Predloženi'!I114-'T.3 Uštede'!I94</f>
        <v>0</v>
      </c>
    </row>
    <row r="105" spans="1:10" s="60" customFormat="1" ht="6.75" customHeight="1">
      <c r="A105" s="320"/>
      <c r="B105" s="231"/>
      <c r="C105" s="31"/>
      <c r="D105" s="31"/>
      <c r="E105" s="59"/>
      <c r="F105" s="293"/>
      <c r="G105" s="293"/>
      <c r="H105" s="293"/>
      <c r="I105" s="308"/>
      <c r="J105" s="453"/>
    </row>
    <row r="106" spans="1:10" ht="15" customHeight="1">
      <c r="A106" s="320">
        <v>239</v>
      </c>
      <c r="B106" s="232"/>
      <c r="C106" s="519" t="s">
        <v>43</v>
      </c>
      <c r="D106" s="520"/>
      <c r="E106" s="521"/>
      <c r="F106" s="274">
        <f>SUM(F76,F86,F96)</f>
        <v>0</v>
      </c>
      <c r="G106" s="274">
        <f>SUM(G76,G86,G96)</f>
        <v>0</v>
      </c>
      <c r="H106" s="309">
        <f>SUM(H76,H86,H96)</f>
        <v>0</v>
      </c>
      <c r="I106" s="274">
        <f>SUM(I76,I86,I96)</f>
        <v>0</v>
      </c>
      <c r="J106" s="285">
        <f>SUM(J76,J86,J96)</f>
        <v>0</v>
      </c>
    </row>
    <row r="107" spans="1:10" ht="15" customHeight="1" thickBot="1">
      <c r="A107" s="321">
        <v>299</v>
      </c>
      <c r="B107" s="233"/>
      <c r="C107" s="568" t="s">
        <v>96</v>
      </c>
      <c r="D107" s="569"/>
      <c r="E107" s="570"/>
      <c r="F107" s="369">
        <f>+'T.1 Postojeći'!F115</f>
        <v>0</v>
      </c>
      <c r="G107" s="369">
        <f>+'T.1 Postojeći'!G115</f>
        <v>0</v>
      </c>
      <c r="H107" s="370">
        <f>+'T.1 Postojeći'!H115+'T.2 Predloženi'!G117-'T.3 Uštede'!G97</f>
        <v>0</v>
      </c>
      <c r="I107" s="370">
        <f>+'T.1 Postojeći'!I115+'T.2 Predloženi'!H117-'T.3 Uštede'!H97</f>
        <v>0</v>
      </c>
      <c r="J107" s="455">
        <f>+'T.1 Postojeći'!J115+'T.2 Predloženi'!I117-'T.3 Uštede'!I97</f>
        <v>0</v>
      </c>
    </row>
    <row r="108" ht="12.75"/>
    <row r="109" ht="12.75"/>
    <row r="110" ht="12.75"/>
    <row r="111" ht="12.75"/>
    <row r="112" ht="12.75"/>
    <row r="113" ht="12.75"/>
    <row r="114" ht="12.75"/>
    <row r="115" ht="13.5" thickBot="1"/>
    <row r="116" spans="1:10" ht="12.75">
      <c r="A116" s="310"/>
      <c r="B116" s="135" t="s">
        <v>203</v>
      </c>
      <c r="C116" s="136"/>
      <c r="D116" s="136"/>
      <c r="E116" s="136"/>
      <c r="F116" s="136"/>
      <c r="G116" s="136"/>
      <c r="H116" s="136"/>
      <c r="I116" s="136"/>
      <c r="J116" s="137"/>
    </row>
    <row r="117" spans="1:10" s="1" customFormat="1" ht="12.75" customHeight="1">
      <c r="A117" s="310"/>
      <c r="B117" s="138" t="s">
        <v>32</v>
      </c>
      <c r="C117" s="10"/>
      <c r="D117" s="615">
        <f>+Naslovna!$E$17</f>
        <v>0</v>
      </c>
      <c r="E117" s="574"/>
      <c r="F117" s="574"/>
      <c r="G117" s="574"/>
      <c r="H117" s="574"/>
      <c r="I117" s="574"/>
      <c r="J117" s="575"/>
    </row>
    <row r="118" spans="1:10" ht="9" customHeight="1" hidden="1">
      <c r="A118" s="310"/>
      <c r="B118" s="138"/>
      <c r="C118" s="10"/>
      <c r="D118" s="10"/>
      <c r="E118" s="10"/>
      <c r="F118" s="10"/>
      <c r="G118" s="47"/>
      <c r="H118" s="47"/>
      <c r="I118" s="47"/>
      <c r="J118" s="139"/>
    </row>
    <row r="119" spans="1:10" ht="10.5" customHeight="1" hidden="1">
      <c r="A119" s="310"/>
      <c r="B119" s="631"/>
      <c r="C119" s="608"/>
      <c r="D119" s="606"/>
      <c r="E119" s="606"/>
      <c r="F119" s="606"/>
      <c r="G119" s="606"/>
      <c r="H119" s="606"/>
      <c r="I119" s="606"/>
      <c r="J119" s="607"/>
    </row>
    <row r="120" spans="1:10" ht="15" customHeight="1" hidden="1">
      <c r="A120" s="310"/>
      <c r="B120" s="96"/>
      <c r="C120" s="48"/>
      <c r="D120" s="49"/>
      <c r="E120" s="49"/>
      <c r="F120" s="49"/>
      <c r="G120" s="49"/>
      <c r="H120" s="49"/>
      <c r="I120" s="49"/>
      <c r="J120" s="97"/>
    </row>
    <row r="121" spans="1:10" ht="12.75" customHeight="1" hidden="1">
      <c r="A121" s="310"/>
      <c r="B121" s="98"/>
      <c r="C121" s="50"/>
      <c r="D121" s="584"/>
      <c r="E121" s="586"/>
      <c r="F121" s="51"/>
      <c r="G121" s="576"/>
      <c r="H121" s="577"/>
      <c r="I121" s="577"/>
      <c r="J121" s="578"/>
    </row>
    <row r="122" spans="1:10" ht="12.75" customHeight="1" hidden="1">
      <c r="A122" s="310"/>
      <c r="B122" s="99"/>
      <c r="C122" s="52"/>
      <c r="D122" s="587"/>
      <c r="E122" s="589"/>
      <c r="F122" s="53"/>
      <c r="G122" s="54"/>
      <c r="H122" s="55"/>
      <c r="I122" s="56"/>
      <c r="J122" s="100"/>
    </row>
    <row r="123" spans="1:10" ht="24" customHeight="1" hidden="1">
      <c r="A123" s="310"/>
      <c r="B123" s="629"/>
      <c r="C123" s="547"/>
      <c r="D123" s="622"/>
      <c r="E123" s="623"/>
      <c r="F123" s="84"/>
      <c r="G123" s="85"/>
      <c r="H123" s="84"/>
      <c r="I123" s="85"/>
      <c r="J123" s="106"/>
    </row>
    <row r="124" spans="1:10" ht="24" customHeight="1" hidden="1">
      <c r="A124" s="310"/>
      <c r="B124" s="630"/>
      <c r="C124" s="548"/>
      <c r="D124" s="622"/>
      <c r="E124" s="623"/>
      <c r="F124" s="84"/>
      <c r="G124" s="85"/>
      <c r="H124" s="84"/>
      <c r="I124" s="85"/>
      <c r="J124" s="106"/>
    </row>
    <row r="125" spans="1:10" ht="27" customHeight="1" hidden="1">
      <c r="A125" s="310"/>
      <c r="B125" s="620"/>
      <c r="C125" s="547"/>
      <c r="D125" s="622"/>
      <c r="E125" s="623"/>
      <c r="F125" s="86"/>
      <c r="G125" s="87"/>
      <c r="H125" s="86"/>
      <c r="I125" s="87"/>
      <c r="J125" s="107"/>
    </row>
    <row r="126" spans="1:10" ht="33" customHeight="1" hidden="1">
      <c r="A126" s="310"/>
      <c r="B126" s="630"/>
      <c r="C126" s="548"/>
      <c r="D126" s="622"/>
      <c r="E126" s="623"/>
      <c r="F126" s="86"/>
      <c r="G126" s="87"/>
      <c r="H126" s="86"/>
      <c r="I126" s="87"/>
      <c r="J126" s="107"/>
    </row>
    <row r="127" spans="1:10" ht="25.5" customHeight="1" hidden="1">
      <c r="A127" s="310"/>
      <c r="B127" s="620"/>
      <c r="C127" s="530"/>
      <c r="D127" s="622"/>
      <c r="E127" s="623"/>
      <c r="F127" s="88"/>
      <c r="G127" s="89"/>
      <c r="H127" s="88"/>
      <c r="I127" s="89"/>
      <c r="J127" s="108"/>
    </row>
    <row r="128" spans="1:10" ht="33" customHeight="1" hidden="1">
      <c r="A128" s="310"/>
      <c r="B128" s="621"/>
      <c r="C128" s="531"/>
      <c r="D128" s="622"/>
      <c r="E128" s="628"/>
      <c r="F128" s="90"/>
      <c r="G128" s="91"/>
      <c r="H128" s="90"/>
      <c r="I128" s="91"/>
      <c r="J128" s="109"/>
    </row>
    <row r="129" spans="1:10" s="11" customFormat="1" ht="10.5" customHeight="1" thickBot="1">
      <c r="A129" s="43"/>
      <c r="B129" s="101"/>
      <c r="C129" s="41"/>
      <c r="D129" s="41"/>
      <c r="E129" s="41"/>
      <c r="F129" s="41"/>
      <c r="G129" s="58"/>
      <c r="H129" s="58"/>
      <c r="I129" s="58"/>
      <c r="J129" s="102"/>
    </row>
    <row r="130" spans="1:10" ht="15" customHeight="1">
      <c r="A130" s="319"/>
      <c r="B130" s="229" t="s">
        <v>41</v>
      </c>
      <c r="C130" s="93"/>
      <c r="D130" s="94"/>
      <c r="E130" s="94"/>
      <c r="F130" s="94"/>
      <c r="G130" s="94"/>
      <c r="H130" s="94"/>
      <c r="I130" s="94"/>
      <c r="J130" s="95"/>
    </row>
    <row r="131" spans="1:10" ht="12.75" customHeight="1">
      <c r="A131" s="320"/>
      <c r="B131" s="624">
        <f>'T.0. Ulazni podaci'!H17</f>
        <v>0</v>
      </c>
      <c r="C131" s="625"/>
      <c r="D131" s="625"/>
      <c r="E131" s="625"/>
      <c r="F131" s="117" t="s">
        <v>85</v>
      </c>
      <c r="G131" s="117" t="s">
        <v>94</v>
      </c>
      <c r="H131" s="576" t="s">
        <v>95</v>
      </c>
      <c r="I131" s="611"/>
      <c r="J131" s="612"/>
    </row>
    <row r="132" spans="1:10" ht="45" customHeight="1">
      <c r="A132" s="320"/>
      <c r="B132" s="626"/>
      <c r="C132" s="627"/>
      <c r="D132" s="627"/>
      <c r="E132" s="627"/>
      <c r="F132" s="53" t="s">
        <v>212</v>
      </c>
      <c r="G132" s="54" t="s">
        <v>213</v>
      </c>
      <c r="H132" s="54" t="s">
        <v>231</v>
      </c>
      <c r="I132" s="55" t="s">
        <v>233</v>
      </c>
      <c r="J132" s="152" t="s">
        <v>252</v>
      </c>
    </row>
    <row r="133" spans="1:10" ht="32.25" customHeight="1">
      <c r="A133" s="320">
        <v>110</v>
      </c>
      <c r="B133" s="517" t="s">
        <v>239</v>
      </c>
      <c r="C133" s="517"/>
      <c r="D133" s="517"/>
      <c r="E133" s="518"/>
      <c r="F133" s="273">
        <f>SUM(F134:F141)</f>
        <v>0</v>
      </c>
      <c r="G133" s="273">
        <f>SUM(G134:G141)</f>
        <v>0</v>
      </c>
      <c r="H133" s="275">
        <f>SUM(H134:H141)</f>
        <v>0</v>
      </c>
      <c r="I133" s="289">
        <f>SUM(I134:I141)</f>
        <v>0</v>
      </c>
      <c r="J133" s="285">
        <f>SUM(J134:J141)</f>
        <v>0</v>
      </c>
    </row>
    <row r="134" spans="1:10" ht="15" customHeight="1">
      <c r="A134" s="320">
        <v>111</v>
      </c>
      <c r="B134" s="227">
        <v>611000</v>
      </c>
      <c r="C134" s="519" t="s">
        <v>79</v>
      </c>
      <c r="D134" s="520"/>
      <c r="E134" s="521"/>
      <c r="F134" s="365">
        <f>+'T.1 Postojeći'!F143</f>
        <v>0</v>
      </c>
      <c r="G134" s="365">
        <f>+'T.1 Postojeći'!G143</f>
        <v>0</v>
      </c>
      <c r="H134" s="366">
        <f>+'T.1 Postojeći'!H143+'T.2 Predloženi'!G146-'T.3 Uštede'!G116</f>
        <v>0</v>
      </c>
      <c r="I134" s="372">
        <f>+'T.1 Postojeći'!I143+'T.2 Predloženi'!H146-'T.3 Uštede'!H116</f>
        <v>0</v>
      </c>
      <c r="J134" s="452">
        <f>+'T.1 Postojeći'!J143+'T.2 Predloženi'!I146-'T.3 Uštede'!I116</f>
        <v>0</v>
      </c>
    </row>
    <row r="135" spans="1:10" ht="15" customHeight="1">
      <c r="A135" s="320">
        <v>112</v>
      </c>
      <c r="B135" s="228">
        <v>612000</v>
      </c>
      <c r="C135" s="519" t="s">
        <v>207</v>
      </c>
      <c r="D135" s="520"/>
      <c r="E135" s="521"/>
      <c r="F135" s="365">
        <f>+'T.1 Postojeći'!F144</f>
        <v>0</v>
      </c>
      <c r="G135" s="365">
        <f>+'T.1 Postojeći'!G144</f>
        <v>0</v>
      </c>
      <c r="H135" s="366">
        <f>+'T.1 Postojeći'!H144+'T.2 Predloženi'!G147-'T.3 Uštede'!G117</f>
        <v>0</v>
      </c>
      <c r="I135" s="372">
        <f>+'T.1 Postojeći'!I144+'T.2 Predloženi'!H147-'T.3 Uštede'!H117</f>
        <v>0</v>
      </c>
      <c r="J135" s="452">
        <f>+'T.1 Postojeći'!J144+'T.2 Predloženi'!I147-'T.3 Uštede'!I117</f>
        <v>0</v>
      </c>
    </row>
    <row r="136" spans="1:10" ht="15" customHeight="1">
      <c r="A136" s="320">
        <v>113</v>
      </c>
      <c r="B136" s="228">
        <v>613000</v>
      </c>
      <c r="C136" s="519" t="s">
        <v>42</v>
      </c>
      <c r="D136" s="520"/>
      <c r="E136" s="521"/>
      <c r="F136" s="365">
        <f>+'T.1 Postojeći'!F145</f>
        <v>0</v>
      </c>
      <c r="G136" s="365">
        <f>+'T.1 Postojeći'!G145</f>
        <v>0</v>
      </c>
      <c r="H136" s="366">
        <f>+'T.1 Postojeći'!H145+'T.2 Predloženi'!G148-'T.3 Uštede'!G118</f>
        <v>0</v>
      </c>
      <c r="I136" s="372">
        <f>+'T.1 Postojeći'!I145+'T.2 Predloženi'!H148-'T.3 Uštede'!H118</f>
        <v>0</v>
      </c>
      <c r="J136" s="452">
        <f>+'T.1 Postojeći'!J145+'T.2 Predloženi'!I148-'T.3 Uštede'!I118</f>
        <v>0</v>
      </c>
    </row>
    <row r="137" spans="1:10" ht="15" customHeight="1">
      <c r="A137" s="320">
        <v>114</v>
      </c>
      <c r="B137" s="228">
        <v>614000</v>
      </c>
      <c r="C137" s="519" t="s">
        <v>80</v>
      </c>
      <c r="D137" s="520"/>
      <c r="E137" s="521"/>
      <c r="F137" s="365">
        <f>+'T.1 Postojeći'!F146</f>
        <v>0</v>
      </c>
      <c r="G137" s="365">
        <f>+'T.1 Postojeći'!G146</f>
        <v>0</v>
      </c>
      <c r="H137" s="366">
        <f>+'T.1 Postojeći'!H146+'T.2 Predloženi'!G149-'T.3 Uštede'!G119</f>
        <v>0</v>
      </c>
      <c r="I137" s="372">
        <f>+'T.1 Postojeći'!I146+'T.2 Predloženi'!H149-'T.3 Uštede'!H119</f>
        <v>0</v>
      </c>
      <c r="J137" s="452">
        <f>+'T.1 Postojeći'!J146+'T.2 Predloženi'!I149-'T.3 Uštede'!I119</f>
        <v>0</v>
      </c>
    </row>
    <row r="138" spans="1:10" ht="15" customHeight="1">
      <c r="A138" s="320">
        <v>112</v>
      </c>
      <c r="B138" s="228">
        <v>615000</v>
      </c>
      <c r="C138" s="519" t="s">
        <v>214</v>
      </c>
      <c r="D138" s="520"/>
      <c r="E138" s="521"/>
      <c r="F138" s="365">
        <f>+'T.1 Postojeći'!F147</f>
        <v>0</v>
      </c>
      <c r="G138" s="365">
        <f>+'T.1 Postojeći'!G147</f>
        <v>0</v>
      </c>
      <c r="H138" s="366">
        <f>+'T.1 Postojeći'!H147+'T.2 Predloženi'!G150-'T.3 Uštede'!G120</f>
        <v>0</v>
      </c>
      <c r="I138" s="372">
        <f>+'T.1 Postojeći'!I147+'T.2 Predloženi'!H150-'T.3 Uštede'!H120</f>
        <v>0</v>
      </c>
      <c r="J138" s="452">
        <f>+'T.1 Postojeći'!J147+'T.2 Predloženi'!I150-'T.3 Uštede'!I120</f>
        <v>0</v>
      </c>
    </row>
    <row r="139" spans="1:10" ht="15" customHeight="1">
      <c r="A139" s="320">
        <v>113</v>
      </c>
      <c r="B139" s="228">
        <v>616000</v>
      </c>
      <c r="C139" s="519" t="s">
        <v>215</v>
      </c>
      <c r="D139" s="520"/>
      <c r="E139" s="521"/>
      <c r="F139" s="365">
        <f>+'T.1 Postojeći'!F148</f>
        <v>0</v>
      </c>
      <c r="G139" s="365">
        <f>+'T.1 Postojeći'!G148</f>
        <v>0</v>
      </c>
      <c r="H139" s="366">
        <f>+'T.1 Postojeći'!H148+'T.2 Predloženi'!G151-'T.3 Uštede'!G121</f>
        <v>0</v>
      </c>
      <c r="I139" s="372">
        <f>+'T.1 Postojeći'!I148+'T.2 Predloženi'!H151-'T.3 Uštede'!H121</f>
        <v>0</v>
      </c>
      <c r="J139" s="452">
        <f>+'T.1 Postojeći'!J148+'T.2 Predloženi'!I151-'T.3 Uštede'!I121</f>
        <v>0</v>
      </c>
    </row>
    <row r="140" spans="1:10" ht="15" customHeight="1">
      <c r="A140" s="320">
        <v>114</v>
      </c>
      <c r="B140" s="228">
        <v>821000</v>
      </c>
      <c r="C140" s="519" t="s">
        <v>81</v>
      </c>
      <c r="D140" s="520"/>
      <c r="E140" s="521"/>
      <c r="F140" s="365">
        <f>+'T.1 Postojeći'!F149</f>
        <v>0</v>
      </c>
      <c r="G140" s="365">
        <f>+'T.1 Postojeći'!G149</f>
        <v>0</v>
      </c>
      <c r="H140" s="366">
        <f>+'T.1 Postojeći'!H149+'T.2 Predloženi'!G152-'T.3 Uštede'!G122</f>
        <v>0</v>
      </c>
      <c r="I140" s="372">
        <f>+'T.1 Postojeći'!I149+'T.2 Predloženi'!H152-'T.3 Uštede'!H122</f>
        <v>0</v>
      </c>
      <c r="J140" s="452">
        <f>+'T.1 Postojeći'!J149+'T.2 Predloženi'!I152-'T.3 Uštede'!I122</f>
        <v>0</v>
      </c>
    </row>
    <row r="141" spans="1:10" ht="15" customHeight="1">
      <c r="A141" s="320">
        <v>115</v>
      </c>
      <c r="B141" s="451">
        <v>823000</v>
      </c>
      <c r="C141" s="519" t="s">
        <v>216</v>
      </c>
      <c r="D141" s="520"/>
      <c r="E141" s="521"/>
      <c r="F141" s="365">
        <f>+'T.1 Postojeći'!F150</f>
        <v>0</v>
      </c>
      <c r="G141" s="365">
        <f>+'T.1 Postojeći'!G150</f>
        <v>0</v>
      </c>
      <c r="H141" s="366">
        <f>+'T.1 Postojeći'!H150+'T.2 Predloženi'!G153-'T.3 Uštede'!G123</f>
        <v>0</v>
      </c>
      <c r="I141" s="372">
        <f>+'T.1 Postojeći'!I150+'T.2 Predloženi'!H153-'T.3 Uštede'!H123</f>
        <v>0</v>
      </c>
      <c r="J141" s="452">
        <f>+'T.1 Postojeći'!J150+'T.2 Predloženi'!I153-'T.3 Uštede'!I123</f>
        <v>0</v>
      </c>
    </row>
    <row r="142" spans="1:10" s="60" customFormat="1" ht="6.75" customHeight="1">
      <c r="A142" s="320"/>
      <c r="B142" s="248"/>
      <c r="C142" s="122"/>
      <c r="D142" s="122"/>
      <c r="E142" s="123"/>
      <c r="F142" s="305"/>
      <c r="G142" s="305"/>
      <c r="H142" s="305"/>
      <c r="I142" s="306"/>
      <c r="J142" s="454"/>
    </row>
    <row r="143" spans="1:10" ht="26.25" customHeight="1">
      <c r="A143" s="320">
        <v>120</v>
      </c>
      <c r="B143" s="517" t="s">
        <v>234</v>
      </c>
      <c r="C143" s="517"/>
      <c r="D143" s="517"/>
      <c r="E143" s="518"/>
      <c r="F143" s="273">
        <f>SUM(F144:F151)</f>
        <v>0</v>
      </c>
      <c r="G143" s="273">
        <f>SUM(G144:G151)</f>
        <v>0</v>
      </c>
      <c r="H143" s="275">
        <f>SUM(H144:H151)</f>
        <v>0</v>
      </c>
      <c r="I143" s="289">
        <f>SUM(I144:I151)</f>
        <v>0</v>
      </c>
      <c r="J143" s="285">
        <f>SUM(J144:J151)</f>
        <v>0</v>
      </c>
    </row>
    <row r="144" spans="1:10" ht="15" customHeight="1">
      <c r="A144" s="320">
        <v>121</v>
      </c>
      <c r="B144" s="227">
        <v>611000</v>
      </c>
      <c r="C144" s="519" t="s">
        <v>79</v>
      </c>
      <c r="D144" s="520"/>
      <c r="E144" s="521"/>
      <c r="F144" s="365">
        <f>+'T.1 Postojeći'!F153</f>
        <v>0</v>
      </c>
      <c r="G144" s="365">
        <f>+'T.1 Postojeći'!G153</f>
        <v>0</v>
      </c>
      <c r="H144" s="366">
        <f>+'T.1 Postojeći'!H153+'T.2 Predloženi'!G156-'T.3 Uštede'!G126</f>
        <v>0</v>
      </c>
      <c r="I144" s="372">
        <f>+'T.1 Postojeći'!I153+'T.2 Predloženi'!H156-'T.3 Uštede'!H126</f>
        <v>0</v>
      </c>
      <c r="J144" s="452">
        <f>+'T.1 Postojeći'!J153+'T.2 Predloženi'!I156-'T.3 Uštede'!I126</f>
        <v>0</v>
      </c>
    </row>
    <row r="145" spans="1:10" ht="15" customHeight="1">
      <c r="A145" s="320">
        <v>122</v>
      </c>
      <c r="B145" s="228">
        <v>612000</v>
      </c>
      <c r="C145" s="519" t="s">
        <v>207</v>
      </c>
      <c r="D145" s="520"/>
      <c r="E145" s="521"/>
      <c r="F145" s="365">
        <f>+'T.1 Postojeći'!F154</f>
        <v>0</v>
      </c>
      <c r="G145" s="365">
        <f>+'T.1 Postojeći'!G154</f>
        <v>0</v>
      </c>
      <c r="H145" s="366">
        <f>+'T.1 Postojeći'!H154+'T.2 Predloženi'!G157-'T.3 Uštede'!G127</f>
        <v>0</v>
      </c>
      <c r="I145" s="372">
        <f>+'T.1 Postojeći'!I154+'T.2 Predloženi'!H157-'T.3 Uštede'!H127</f>
        <v>0</v>
      </c>
      <c r="J145" s="452">
        <f>+'T.1 Postojeći'!J154+'T.2 Predloženi'!I157-'T.3 Uštede'!I127</f>
        <v>0</v>
      </c>
    </row>
    <row r="146" spans="1:10" ht="15" customHeight="1">
      <c r="A146" s="320">
        <v>123</v>
      </c>
      <c r="B146" s="228">
        <v>613000</v>
      </c>
      <c r="C146" s="519" t="s">
        <v>42</v>
      </c>
      <c r="D146" s="520"/>
      <c r="E146" s="521"/>
      <c r="F146" s="365">
        <f>+'T.1 Postojeći'!F155</f>
        <v>0</v>
      </c>
      <c r="G146" s="365">
        <f>+'T.1 Postojeći'!G155</f>
        <v>0</v>
      </c>
      <c r="H146" s="366">
        <f>+'T.1 Postojeći'!H155+'T.2 Predloženi'!G158-'T.3 Uštede'!G128</f>
        <v>0</v>
      </c>
      <c r="I146" s="372">
        <f>+'T.1 Postojeći'!I155+'T.2 Predloženi'!H158-'T.3 Uštede'!H128</f>
        <v>0</v>
      </c>
      <c r="J146" s="452">
        <f>+'T.1 Postojeći'!J155+'T.2 Predloženi'!I158-'T.3 Uštede'!I128</f>
        <v>0</v>
      </c>
    </row>
    <row r="147" spans="1:10" ht="15" customHeight="1">
      <c r="A147" s="320">
        <v>124</v>
      </c>
      <c r="B147" s="228">
        <v>614000</v>
      </c>
      <c r="C147" s="519" t="s">
        <v>80</v>
      </c>
      <c r="D147" s="520"/>
      <c r="E147" s="521"/>
      <c r="F147" s="365">
        <f>+'T.1 Postojeći'!F156</f>
        <v>0</v>
      </c>
      <c r="G147" s="365">
        <f>+'T.1 Postojeći'!G156</f>
        <v>0</v>
      </c>
      <c r="H147" s="366">
        <f>+'T.1 Postojeći'!H156+'T.2 Predloženi'!G159-'T.3 Uštede'!G129</f>
        <v>0</v>
      </c>
      <c r="I147" s="372">
        <f>+'T.1 Postojeći'!I156+'T.2 Predloženi'!H159-'T.3 Uštede'!H129</f>
        <v>0</v>
      </c>
      <c r="J147" s="452">
        <f>+'T.1 Postojeći'!J156+'T.2 Predloženi'!I159-'T.3 Uštede'!I129</f>
        <v>0</v>
      </c>
    </row>
    <row r="148" spans="1:10" ht="15" customHeight="1">
      <c r="A148" s="320">
        <v>122</v>
      </c>
      <c r="B148" s="228">
        <v>615000</v>
      </c>
      <c r="C148" s="519" t="s">
        <v>214</v>
      </c>
      <c r="D148" s="520"/>
      <c r="E148" s="521"/>
      <c r="F148" s="365">
        <f>+'T.1 Postojeći'!F157</f>
        <v>0</v>
      </c>
      <c r="G148" s="365">
        <f>+'T.1 Postojeći'!G157</f>
        <v>0</v>
      </c>
      <c r="H148" s="366">
        <f>+'T.1 Postojeći'!H157+'T.2 Predloženi'!G160-'T.3 Uštede'!G130</f>
        <v>0</v>
      </c>
      <c r="I148" s="372">
        <f>+'T.1 Postojeći'!I157+'T.2 Predloženi'!H160-'T.3 Uštede'!H130</f>
        <v>0</v>
      </c>
      <c r="J148" s="452">
        <f>+'T.1 Postojeći'!J157+'T.2 Predloženi'!I160-'T.3 Uštede'!I130</f>
        <v>0</v>
      </c>
    </row>
    <row r="149" spans="1:10" ht="15" customHeight="1">
      <c r="A149" s="320">
        <v>123</v>
      </c>
      <c r="B149" s="228">
        <v>616000</v>
      </c>
      <c r="C149" s="519" t="s">
        <v>215</v>
      </c>
      <c r="D149" s="520"/>
      <c r="E149" s="521"/>
      <c r="F149" s="365">
        <f>+'T.1 Postojeći'!F158</f>
        <v>0</v>
      </c>
      <c r="G149" s="365">
        <f>+'T.1 Postojeći'!G158</f>
        <v>0</v>
      </c>
      <c r="H149" s="366">
        <f>+'T.1 Postojeći'!H158+'T.2 Predloženi'!G161-'T.3 Uštede'!G131</f>
        <v>0</v>
      </c>
      <c r="I149" s="372">
        <f>+'T.1 Postojeći'!I158+'T.2 Predloženi'!H161-'T.3 Uštede'!H131</f>
        <v>0</v>
      </c>
      <c r="J149" s="452">
        <f>+'T.1 Postojeći'!J158+'T.2 Predloženi'!I161-'T.3 Uštede'!I131</f>
        <v>0</v>
      </c>
    </row>
    <row r="150" spans="1:10" ht="15" customHeight="1">
      <c r="A150" s="320">
        <v>124</v>
      </c>
      <c r="B150" s="228">
        <v>821000</v>
      </c>
      <c r="C150" s="519" t="s">
        <v>81</v>
      </c>
      <c r="D150" s="520"/>
      <c r="E150" s="521"/>
      <c r="F150" s="365">
        <f>+'T.1 Postojeći'!F159</f>
        <v>0</v>
      </c>
      <c r="G150" s="365">
        <f>+'T.1 Postojeći'!G159</f>
        <v>0</v>
      </c>
      <c r="H150" s="366">
        <f>+'T.1 Postojeći'!H159+'T.2 Predloženi'!G162-'T.3 Uštede'!G132</f>
        <v>0</v>
      </c>
      <c r="I150" s="372">
        <f>+'T.1 Postojeći'!I159+'T.2 Predloženi'!H162-'T.3 Uštede'!H132</f>
        <v>0</v>
      </c>
      <c r="J150" s="452">
        <f>+'T.1 Postojeći'!J159+'T.2 Predloženi'!I162-'T.3 Uštede'!I132</f>
        <v>0</v>
      </c>
    </row>
    <row r="151" spans="1:10" ht="15" customHeight="1">
      <c r="A151" s="320">
        <v>125</v>
      </c>
      <c r="B151" s="451">
        <v>823000</v>
      </c>
      <c r="C151" s="519" t="s">
        <v>216</v>
      </c>
      <c r="D151" s="520"/>
      <c r="E151" s="521"/>
      <c r="F151" s="365">
        <f>+'T.1 Postojeći'!F160</f>
        <v>0</v>
      </c>
      <c r="G151" s="365">
        <f>+'T.1 Postojeći'!G160</f>
        <v>0</v>
      </c>
      <c r="H151" s="366">
        <f>+'T.1 Postojeći'!H160+'T.2 Predloženi'!G163-'T.3 Uštede'!G133</f>
        <v>0</v>
      </c>
      <c r="I151" s="372">
        <f>+'T.1 Postojeći'!I160+'T.2 Predloženi'!H163-'T.3 Uštede'!H133</f>
        <v>0</v>
      </c>
      <c r="J151" s="452">
        <f>+'T.1 Postojeći'!J160+'T.2 Predloženi'!I163-'T.3 Uštede'!I133</f>
        <v>0</v>
      </c>
    </row>
    <row r="152" spans="1:10" ht="6.75" customHeight="1">
      <c r="A152" s="320"/>
      <c r="B152" s="231"/>
      <c r="C152" s="31"/>
      <c r="D152" s="31"/>
      <c r="E152" s="59"/>
      <c r="F152" s="293"/>
      <c r="G152" s="293"/>
      <c r="H152" s="293"/>
      <c r="I152" s="308"/>
      <c r="J152" s="453"/>
    </row>
    <row r="153" spans="1:10" ht="15" customHeight="1">
      <c r="A153" s="320">
        <v>130</v>
      </c>
      <c r="B153" s="517" t="s">
        <v>235</v>
      </c>
      <c r="C153" s="517"/>
      <c r="D153" s="517"/>
      <c r="E153" s="518"/>
      <c r="F153" s="273">
        <f>SUM(F154:F161)</f>
        <v>0</v>
      </c>
      <c r="G153" s="273">
        <f>SUM(G154:G161)</f>
        <v>0</v>
      </c>
      <c r="H153" s="275">
        <f>SUM(H154:H161)</f>
        <v>0</v>
      </c>
      <c r="I153" s="289">
        <f>SUM(I154:I161)</f>
        <v>0</v>
      </c>
      <c r="J153" s="285">
        <f>SUM(J154:J161)</f>
        <v>0</v>
      </c>
    </row>
    <row r="154" spans="1:10" ht="15" customHeight="1">
      <c r="A154" s="320">
        <v>131</v>
      </c>
      <c r="B154" s="227">
        <v>611000</v>
      </c>
      <c r="C154" s="519" t="s">
        <v>79</v>
      </c>
      <c r="D154" s="520"/>
      <c r="E154" s="521"/>
      <c r="F154" s="365">
        <f>'T.1 Postojeći'!F163</f>
        <v>0</v>
      </c>
      <c r="G154" s="365">
        <f>'T.1 Postojeći'!G163</f>
        <v>0</v>
      </c>
      <c r="H154" s="366">
        <f>'T.1 Postojeći'!H163+'T.2 Predloženi'!G166-'T.3 Uštede'!G136</f>
        <v>0</v>
      </c>
      <c r="I154" s="372">
        <f>'T.1 Postojeći'!I163+'T.2 Predloženi'!H166-'T.3 Uštede'!H136</f>
        <v>0</v>
      </c>
      <c r="J154" s="452">
        <f>'T.1 Postojeći'!J163+'T.2 Predloženi'!I166-'T.3 Uštede'!I136</f>
        <v>0</v>
      </c>
    </row>
    <row r="155" spans="1:10" ht="15" customHeight="1">
      <c r="A155" s="320">
        <v>132</v>
      </c>
      <c r="B155" s="228">
        <v>612000</v>
      </c>
      <c r="C155" s="519" t="s">
        <v>207</v>
      </c>
      <c r="D155" s="520"/>
      <c r="E155" s="521"/>
      <c r="F155" s="365">
        <f>'T.1 Postojeći'!F164</f>
        <v>0</v>
      </c>
      <c r="G155" s="365">
        <f>'T.1 Postojeći'!G164</f>
        <v>0</v>
      </c>
      <c r="H155" s="366">
        <f>'T.1 Postojeći'!H164+'T.2 Predloženi'!G167-'T.3 Uštede'!G137</f>
        <v>0</v>
      </c>
      <c r="I155" s="372">
        <f>'T.1 Postojeći'!I164+'T.2 Predloženi'!H167-'T.3 Uštede'!H137</f>
        <v>0</v>
      </c>
      <c r="J155" s="452">
        <f>'T.1 Postojeći'!J164+'T.2 Predloženi'!I167-'T.3 Uštede'!I137</f>
        <v>0</v>
      </c>
    </row>
    <row r="156" spans="1:10" ht="15" customHeight="1">
      <c r="A156" s="320">
        <v>133</v>
      </c>
      <c r="B156" s="228">
        <v>613000</v>
      </c>
      <c r="C156" s="519" t="s">
        <v>42</v>
      </c>
      <c r="D156" s="520"/>
      <c r="E156" s="521"/>
      <c r="F156" s="365">
        <f>'T.1 Postojeći'!F165</f>
        <v>0</v>
      </c>
      <c r="G156" s="365">
        <f>'T.1 Postojeći'!G165</f>
        <v>0</v>
      </c>
      <c r="H156" s="366">
        <f>'T.1 Postojeći'!H165+'T.2 Predloženi'!G168-'T.3 Uštede'!G138</f>
        <v>0</v>
      </c>
      <c r="I156" s="372">
        <f>'T.1 Postojeći'!I165+'T.2 Predloženi'!H168-'T.3 Uštede'!H138</f>
        <v>0</v>
      </c>
      <c r="J156" s="452">
        <f>'T.1 Postojeći'!J165+'T.2 Predloženi'!I168-'T.3 Uštede'!I138</f>
        <v>0</v>
      </c>
    </row>
    <row r="157" spans="1:10" ht="15" customHeight="1">
      <c r="A157" s="320">
        <v>134</v>
      </c>
      <c r="B157" s="228">
        <v>614000</v>
      </c>
      <c r="C157" s="519" t="s">
        <v>80</v>
      </c>
      <c r="D157" s="520"/>
      <c r="E157" s="521"/>
      <c r="F157" s="365">
        <f>'T.1 Postojeći'!F166</f>
        <v>0</v>
      </c>
      <c r="G157" s="365">
        <f>'T.1 Postojeći'!G166</f>
        <v>0</v>
      </c>
      <c r="H157" s="366">
        <f>'T.1 Postojeći'!H166+'T.2 Predloženi'!G169-'T.3 Uštede'!G139</f>
        <v>0</v>
      </c>
      <c r="I157" s="372">
        <f>'T.1 Postojeći'!I166+'T.2 Predloženi'!H169-'T.3 Uštede'!H139</f>
        <v>0</v>
      </c>
      <c r="J157" s="452">
        <f>'T.1 Postojeći'!J166+'T.2 Predloženi'!I169-'T.3 Uštede'!I139</f>
        <v>0</v>
      </c>
    </row>
    <row r="158" spans="1:10" ht="15" customHeight="1">
      <c r="A158" s="320">
        <v>132</v>
      </c>
      <c r="B158" s="228">
        <v>615000</v>
      </c>
      <c r="C158" s="519" t="s">
        <v>214</v>
      </c>
      <c r="D158" s="520"/>
      <c r="E158" s="521"/>
      <c r="F158" s="365">
        <f>'T.1 Postojeći'!F167</f>
        <v>0</v>
      </c>
      <c r="G158" s="365">
        <f>'T.1 Postojeći'!G167</f>
        <v>0</v>
      </c>
      <c r="H158" s="366">
        <f>'T.1 Postojeći'!H167+'T.2 Predloženi'!G170-'T.3 Uštede'!G140</f>
        <v>0</v>
      </c>
      <c r="I158" s="372">
        <f>'T.1 Postojeći'!I167+'T.2 Predloženi'!H170-'T.3 Uštede'!H140</f>
        <v>0</v>
      </c>
      <c r="J158" s="452">
        <f>'T.1 Postojeći'!J167+'T.2 Predloženi'!I170-'T.3 Uštede'!I140</f>
        <v>0</v>
      </c>
    </row>
    <row r="159" spans="1:10" ht="15" customHeight="1">
      <c r="A159" s="320">
        <v>133</v>
      </c>
      <c r="B159" s="228">
        <v>616000</v>
      </c>
      <c r="C159" s="519" t="s">
        <v>215</v>
      </c>
      <c r="D159" s="520"/>
      <c r="E159" s="521"/>
      <c r="F159" s="365">
        <f>'T.1 Postojeći'!F168</f>
        <v>0</v>
      </c>
      <c r="G159" s="365">
        <f>'T.1 Postojeći'!G168</f>
        <v>0</v>
      </c>
      <c r="H159" s="366">
        <f>'T.1 Postojeći'!H168+'T.2 Predloženi'!G171-'T.3 Uštede'!G141</f>
        <v>0</v>
      </c>
      <c r="I159" s="372">
        <f>'T.1 Postojeći'!I168+'T.2 Predloženi'!H171-'T.3 Uštede'!H141</f>
        <v>0</v>
      </c>
      <c r="J159" s="452">
        <f>'T.1 Postojeći'!J168+'T.2 Predloženi'!I171-'T.3 Uštede'!I141</f>
        <v>0</v>
      </c>
    </row>
    <row r="160" spans="1:10" ht="15" customHeight="1">
      <c r="A160" s="320">
        <v>134</v>
      </c>
      <c r="B160" s="228">
        <v>821000</v>
      </c>
      <c r="C160" s="519" t="s">
        <v>81</v>
      </c>
      <c r="D160" s="520"/>
      <c r="E160" s="521"/>
      <c r="F160" s="365">
        <f>'T.1 Postojeći'!F169</f>
        <v>0</v>
      </c>
      <c r="G160" s="365">
        <f>'T.1 Postojeći'!G169</f>
        <v>0</v>
      </c>
      <c r="H160" s="366">
        <f>'T.1 Postojeći'!H169+'T.2 Predloženi'!G172-'T.3 Uštede'!G142</f>
        <v>0</v>
      </c>
      <c r="I160" s="372">
        <f>'T.1 Postojeći'!I169+'T.2 Predloženi'!H172-'T.3 Uštede'!H142</f>
        <v>0</v>
      </c>
      <c r="J160" s="452">
        <f>'T.1 Postojeći'!J169+'T.2 Predloženi'!I172-'T.3 Uštede'!I142</f>
        <v>0</v>
      </c>
    </row>
    <row r="161" spans="1:10" ht="15" customHeight="1">
      <c r="A161" s="320">
        <v>135</v>
      </c>
      <c r="B161" s="451">
        <v>823000</v>
      </c>
      <c r="C161" s="519" t="s">
        <v>216</v>
      </c>
      <c r="D161" s="520"/>
      <c r="E161" s="521"/>
      <c r="F161" s="365">
        <f>'T.1 Postojeći'!F170</f>
        <v>0</v>
      </c>
      <c r="G161" s="365">
        <f>'T.1 Postojeći'!G170</f>
        <v>0</v>
      </c>
      <c r="H161" s="366">
        <f>'T.1 Postojeći'!H170+'T.2 Predloženi'!G173-'T.3 Uštede'!G143</f>
        <v>0</v>
      </c>
      <c r="I161" s="372">
        <f>'T.1 Postojeći'!I170+'T.2 Predloženi'!H173-'T.3 Uštede'!H143</f>
        <v>0</v>
      </c>
      <c r="J161" s="452">
        <f>'T.1 Postojeći'!J170+'T.2 Predloženi'!I173-'T.3 Uštede'!I143</f>
        <v>0</v>
      </c>
    </row>
    <row r="162" spans="1:10" s="60" customFormat="1" ht="6.75" customHeight="1">
      <c r="A162" s="320"/>
      <c r="B162" s="231"/>
      <c r="C162" s="31"/>
      <c r="D162" s="31"/>
      <c r="E162" s="59"/>
      <c r="F162" s="293"/>
      <c r="G162" s="293"/>
      <c r="H162" s="293"/>
      <c r="I162" s="308"/>
      <c r="J162" s="453"/>
    </row>
    <row r="163" spans="1:10" ht="15" customHeight="1">
      <c r="A163" s="320">
        <v>136</v>
      </c>
      <c r="B163" s="232"/>
      <c r="C163" s="519" t="s">
        <v>43</v>
      </c>
      <c r="D163" s="520"/>
      <c r="E163" s="521"/>
      <c r="F163" s="274">
        <f>SUM(F133,F143,F153)</f>
        <v>0</v>
      </c>
      <c r="G163" s="274">
        <f>SUM(G133,G143,G153)</f>
        <v>0</v>
      </c>
      <c r="H163" s="309">
        <f>SUM(H133,H143,H153)</f>
        <v>0</v>
      </c>
      <c r="I163" s="274">
        <f>SUM(I133,I143,I153)</f>
        <v>0</v>
      </c>
      <c r="J163" s="285">
        <f>SUM(J133,J143,J153)</f>
        <v>0</v>
      </c>
    </row>
    <row r="164" spans="1:10" ht="15" customHeight="1" thickBot="1">
      <c r="A164" s="321">
        <v>199</v>
      </c>
      <c r="B164" s="233"/>
      <c r="C164" s="568" t="s">
        <v>96</v>
      </c>
      <c r="D164" s="569"/>
      <c r="E164" s="570"/>
      <c r="F164" s="369">
        <f>+'T.1 Postojeći'!F173</f>
        <v>0</v>
      </c>
      <c r="G164" s="369">
        <f>+'T.1 Postojeći'!G173</f>
        <v>0</v>
      </c>
      <c r="H164" s="370">
        <f>+'T.1 Postojeći'!H173+'T.2 Predloženi'!G176-'T.3 Uštede'!G146</f>
        <v>0</v>
      </c>
      <c r="I164" s="370">
        <f>+'T.1 Postojeći'!I173+'T.2 Predloženi'!H176-'T.3 Uštede'!H146</f>
        <v>0</v>
      </c>
      <c r="J164" s="455">
        <f>+'T.1 Postojeći'!J173+'T.2 Predloženi'!I176-'T.3 Uštede'!I146</f>
        <v>0</v>
      </c>
    </row>
    <row r="165" ht="12.75"/>
    <row r="166" ht="12.75"/>
    <row r="167" ht="12.75"/>
    <row r="168" ht="12.75"/>
    <row r="169" ht="12.75"/>
    <row r="170" ht="12.75"/>
    <row r="171" ht="12.75"/>
    <row r="172" ht="13.5" thickBot="1"/>
    <row r="173" spans="1:10" ht="12.75">
      <c r="A173" s="310"/>
      <c r="B173" s="135" t="s">
        <v>204</v>
      </c>
      <c r="C173" s="136"/>
      <c r="D173" s="136"/>
      <c r="E173" s="136"/>
      <c r="F173" s="136"/>
      <c r="G173" s="136"/>
      <c r="H173" s="136"/>
      <c r="I173" s="136"/>
      <c r="J173" s="137"/>
    </row>
    <row r="174" spans="1:10" s="1" customFormat="1" ht="12.75" customHeight="1">
      <c r="A174" s="310"/>
      <c r="B174" s="138" t="s">
        <v>32</v>
      </c>
      <c r="C174" s="10"/>
      <c r="D174" s="615">
        <f>+Naslovna!$E$17</f>
        <v>0</v>
      </c>
      <c r="E174" s="574"/>
      <c r="F174" s="574"/>
      <c r="G174" s="574"/>
      <c r="H174" s="574"/>
      <c r="I174" s="574"/>
      <c r="J174" s="575"/>
    </row>
    <row r="175" spans="1:10" ht="9" customHeight="1" hidden="1">
      <c r="A175" s="310"/>
      <c r="B175" s="138"/>
      <c r="C175" s="10"/>
      <c r="D175" s="10"/>
      <c r="E175" s="10"/>
      <c r="F175" s="10"/>
      <c r="G175" s="47"/>
      <c r="H175" s="47"/>
      <c r="I175" s="47"/>
      <c r="J175" s="139"/>
    </row>
    <row r="176" spans="1:10" ht="10.5" customHeight="1" hidden="1">
      <c r="A176" s="310"/>
      <c r="B176" s="631"/>
      <c r="C176" s="608"/>
      <c r="D176" s="606"/>
      <c r="E176" s="606"/>
      <c r="F176" s="606"/>
      <c r="G176" s="606"/>
      <c r="H176" s="606"/>
      <c r="I176" s="606"/>
      <c r="J176" s="607"/>
    </row>
    <row r="177" spans="1:10" ht="15" customHeight="1" hidden="1">
      <c r="A177" s="310"/>
      <c r="B177" s="96"/>
      <c r="C177" s="48"/>
      <c r="D177" s="49"/>
      <c r="E177" s="49"/>
      <c r="F177" s="49"/>
      <c r="G177" s="49"/>
      <c r="H177" s="49"/>
      <c r="I177" s="49"/>
      <c r="J177" s="97"/>
    </row>
    <row r="178" spans="1:10" ht="12.75" customHeight="1" hidden="1">
      <c r="A178" s="310"/>
      <c r="B178" s="98"/>
      <c r="C178" s="50"/>
      <c r="D178" s="584"/>
      <c r="E178" s="586"/>
      <c r="F178" s="51"/>
      <c r="G178" s="576"/>
      <c r="H178" s="577"/>
      <c r="I178" s="577"/>
      <c r="J178" s="578"/>
    </row>
    <row r="179" spans="1:10" ht="12.75" customHeight="1" hidden="1">
      <c r="A179" s="310"/>
      <c r="B179" s="99"/>
      <c r="C179" s="52"/>
      <c r="D179" s="587"/>
      <c r="E179" s="589"/>
      <c r="F179" s="53"/>
      <c r="G179" s="54"/>
      <c r="H179" s="55"/>
      <c r="I179" s="56"/>
      <c r="J179" s="100"/>
    </row>
    <row r="180" spans="1:10" ht="24" customHeight="1" hidden="1">
      <c r="A180" s="310"/>
      <c r="B180" s="629"/>
      <c r="C180" s="547"/>
      <c r="D180" s="622"/>
      <c r="E180" s="623"/>
      <c r="F180" s="84"/>
      <c r="G180" s="85"/>
      <c r="H180" s="84"/>
      <c r="I180" s="85"/>
      <c r="J180" s="106"/>
    </row>
    <row r="181" spans="1:10" ht="24" customHeight="1" hidden="1">
      <c r="A181" s="310"/>
      <c r="B181" s="630"/>
      <c r="C181" s="548"/>
      <c r="D181" s="622"/>
      <c r="E181" s="623"/>
      <c r="F181" s="84"/>
      <c r="G181" s="85"/>
      <c r="H181" s="84"/>
      <c r="I181" s="85"/>
      <c r="J181" s="106"/>
    </row>
    <row r="182" spans="1:10" ht="27" customHeight="1" hidden="1">
      <c r="A182" s="310"/>
      <c r="B182" s="620"/>
      <c r="C182" s="547"/>
      <c r="D182" s="622"/>
      <c r="E182" s="623"/>
      <c r="F182" s="86"/>
      <c r="G182" s="87"/>
      <c r="H182" s="86"/>
      <c r="I182" s="87"/>
      <c r="J182" s="107"/>
    </row>
    <row r="183" spans="1:10" ht="33" customHeight="1" hidden="1">
      <c r="A183" s="310"/>
      <c r="B183" s="630"/>
      <c r="C183" s="548"/>
      <c r="D183" s="622"/>
      <c r="E183" s="623"/>
      <c r="F183" s="86"/>
      <c r="G183" s="87"/>
      <c r="H183" s="86"/>
      <c r="I183" s="87"/>
      <c r="J183" s="107"/>
    </row>
    <row r="184" spans="1:10" ht="25.5" customHeight="1" hidden="1">
      <c r="A184" s="310"/>
      <c r="B184" s="620"/>
      <c r="C184" s="530"/>
      <c r="D184" s="622"/>
      <c r="E184" s="623"/>
      <c r="F184" s="88"/>
      <c r="G184" s="89"/>
      <c r="H184" s="88"/>
      <c r="I184" s="89"/>
      <c r="J184" s="108"/>
    </row>
    <row r="185" spans="1:10" ht="33" customHeight="1" hidden="1">
      <c r="A185" s="310"/>
      <c r="B185" s="621"/>
      <c r="C185" s="531"/>
      <c r="D185" s="622"/>
      <c r="E185" s="628"/>
      <c r="F185" s="90"/>
      <c r="G185" s="91"/>
      <c r="H185" s="90"/>
      <c r="I185" s="91"/>
      <c r="J185" s="109"/>
    </row>
    <row r="186" spans="1:10" s="11" customFormat="1" ht="10.5" customHeight="1" thickBot="1">
      <c r="A186" s="43"/>
      <c r="B186" s="101"/>
      <c r="C186" s="41"/>
      <c r="D186" s="41"/>
      <c r="E186" s="41"/>
      <c r="F186" s="41"/>
      <c r="G186" s="58"/>
      <c r="H186" s="58"/>
      <c r="I186" s="58"/>
      <c r="J186" s="102"/>
    </row>
    <row r="187" spans="1:10" ht="15" customHeight="1">
      <c r="A187" s="319"/>
      <c r="B187" s="229" t="s">
        <v>41</v>
      </c>
      <c r="C187" s="93"/>
      <c r="D187" s="94"/>
      <c r="E187" s="94"/>
      <c r="F187" s="94"/>
      <c r="G187" s="94"/>
      <c r="H187" s="94"/>
      <c r="I187" s="94"/>
      <c r="J187" s="95"/>
    </row>
    <row r="188" spans="1:10" ht="12.75" customHeight="1">
      <c r="A188" s="320"/>
      <c r="B188" s="624">
        <f>'T.0. Ulazni podaci'!J17</f>
        <v>0</v>
      </c>
      <c r="C188" s="625"/>
      <c r="D188" s="625"/>
      <c r="E188" s="625"/>
      <c r="F188" s="117" t="s">
        <v>85</v>
      </c>
      <c r="G188" s="117" t="s">
        <v>94</v>
      </c>
      <c r="H188" s="576" t="s">
        <v>95</v>
      </c>
      <c r="I188" s="611"/>
      <c r="J188" s="612"/>
    </row>
    <row r="189" spans="1:10" ht="45" customHeight="1">
      <c r="A189" s="320"/>
      <c r="B189" s="626"/>
      <c r="C189" s="627"/>
      <c r="D189" s="627"/>
      <c r="E189" s="627"/>
      <c r="F189" s="53" t="s">
        <v>212</v>
      </c>
      <c r="G189" s="54" t="s">
        <v>213</v>
      </c>
      <c r="H189" s="54" t="s">
        <v>231</v>
      </c>
      <c r="I189" s="55" t="s">
        <v>233</v>
      </c>
      <c r="J189" s="152" t="s">
        <v>252</v>
      </c>
    </row>
    <row r="190" spans="1:10" ht="32.25" customHeight="1">
      <c r="A190" s="320">
        <v>110</v>
      </c>
      <c r="B190" s="517" t="s">
        <v>239</v>
      </c>
      <c r="C190" s="517"/>
      <c r="D190" s="517"/>
      <c r="E190" s="518"/>
      <c r="F190" s="273">
        <f>SUM(F191:F198)</f>
        <v>0</v>
      </c>
      <c r="G190" s="273">
        <f>SUM(G191:G198)</f>
        <v>0</v>
      </c>
      <c r="H190" s="275">
        <f>SUM(H191:H198)</f>
        <v>0</v>
      </c>
      <c r="I190" s="289">
        <f>SUM(I191:I198)</f>
        <v>0</v>
      </c>
      <c r="J190" s="285">
        <f>SUM(J191:J198)</f>
        <v>0</v>
      </c>
    </row>
    <row r="191" spans="1:10" ht="15" customHeight="1">
      <c r="A191" s="320">
        <v>111</v>
      </c>
      <c r="B191" s="227">
        <v>611000</v>
      </c>
      <c r="C191" s="519" t="s">
        <v>79</v>
      </c>
      <c r="D191" s="520"/>
      <c r="E191" s="521"/>
      <c r="F191" s="365">
        <f>+'T.1 Postojeći'!F201</f>
        <v>0</v>
      </c>
      <c r="G191" s="365">
        <f>+'T.1 Postojeći'!G201</f>
        <v>0</v>
      </c>
      <c r="H191" s="366">
        <f>+'T.1 Postojeći'!H201+'T.2 Predloženi'!G205-'T.3 Uštede'!G165</f>
        <v>0</v>
      </c>
      <c r="I191" s="372">
        <f>+'T.1 Postojeći'!I201+'T.2 Predloženi'!H205-'T.3 Uštede'!H165</f>
        <v>0</v>
      </c>
      <c r="J191" s="452">
        <f>+'T.1 Postojeći'!J201+'T.2 Predloženi'!I205-'T.3 Uštede'!I165</f>
        <v>0</v>
      </c>
    </row>
    <row r="192" spans="1:10" ht="15" customHeight="1">
      <c r="A192" s="320">
        <v>112</v>
      </c>
      <c r="B192" s="228">
        <v>612000</v>
      </c>
      <c r="C192" s="519" t="s">
        <v>207</v>
      </c>
      <c r="D192" s="520"/>
      <c r="E192" s="521"/>
      <c r="F192" s="365">
        <f>+'T.1 Postojeći'!F202</f>
        <v>0</v>
      </c>
      <c r="G192" s="365">
        <f>+'T.1 Postojeći'!G202</f>
        <v>0</v>
      </c>
      <c r="H192" s="366">
        <f>+'T.1 Postojeći'!H202+'T.2 Predloženi'!G206-'T.3 Uštede'!G166</f>
        <v>0</v>
      </c>
      <c r="I192" s="372">
        <f>+'T.1 Postojeći'!I202+'T.2 Predloženi'!H206-'T.3 Uštede'!H166</f>
        <v>0</v>
      </c>
      <c r="J192" s="452">
        <f>+'T.1 Postojeći'!J202+'T.2 Predloženi'!I206-'T.3 Uštede'!I166</f>
        <v>0</v>
      </c>
    </row>
    <row r="193" spans="1:10" ht="15" customHeight="1">
      <c r="A193" s="320">
        <v>113</v>
      </c>
      <c r="B193" s="228">
        <v>613000</v>
      </c>
      <c r="C193" s="519" t="s">
        <v>42</v>
      </c>
      <c r="D193" s="520"/>
      <c r="E193" s="521"/>
      <c r="F193" s="365">
        <f>+'T.1 Postojeći'!F203</f>
        <v>0</v>
      </c>
      <c r="G193" s="365">
        <f>+'T.1 Postojeći'!G203</f>
        <v>0</v>
      </c>
      <c r="H193" s="366">
        <f>+'T.1 Postojeći'!H203+'T.2 Predloženi'!G207-'T.3 Uštede'!G167</f>
        <v>0</v>
      </c>
      <c r="I193" s="372">
        <f>+'T.1 Postojeći'!I203+'T.2 Predloženi'!H207-'T.3 Uštede'!H167</f>
        <v>0</v>
      </c>
      <c r="J193" s="452">
        <f>+'T.1 Postojeći'!J203+'T.2 Predloženi'!I207-'T.3 Uštede'!I167</f>
        <v>0</v>
      </c>
    </row>
    <row r="194" spans="1:10" ht="15" customHeight="1">
      <c r="A194" s="320">
        <v>114</v>
      </c>
      <c r="B194" s="228">
        <v>614000</v>
      </c>
      <c r="C194" s="519" t="s">
        <v>80</v>
      </c>
      <c r="D194" s="520"/>
      <c r="E194" s="521"/>
      <c r="F194" s="365">
        <f>+'T.1 Postojeći'!F204</f>
        <v>0</v>
      </c>
      <c r="G194" s="365">
        <f>+'T.1 Postojeći'!G204</f>
        <v>0</v>
      </c>
      <c r="H194" s="366">
        <f>+'T.1 Postojeći'!H204+'T.2 Predloženi'!G208-'T.3 Uštede'!G168</f>
        <v>0</v>
      </c>
      <c r="I194" s="372">
        <f>+'T.1 Postojeći'!I204+'T.2 Predloženi'!H208-'T.3 Uštede'!H168</f>
        <v>0</v>
      </c>
      <c r="J194" s="452">
        <f>+'T.1 Postojeći'!J204+'T.2 Predloženi'!I208-'T.3 Uštede'!I168</f>
        <v>0</v>
      </c>
    </row>
    <row r="195" spans="1:10" ht="15" customHeight="1">
      <c r="A195" s="320">
        <v>112</v>
      </c>
      <c r="B195" s="228">
        <v>615000</v>
      </c>
      <c r="C195" s="519" t="s">
        <v>214</v>
      </c>
      <c r="D195" s="520"/>
      <c r="E195" s="521"/>
      <c r="F195" s="365">
        <f>+'T.1 Postojeći'!F205</f>
        <v>0</v>
      </c>
      <c r="G195" s="365">
        <f>+'T.1 Postojeći'!G205</f>
        <v>0</v>
      </c>
      <c r="H195" s="366">
        <f>+'T.1 Postojeći'!H205+'T.2 Predloženi'!G209-'T.3 Uštede'!G169</f>
        <v>0</v>
      </c>
      <c r="I195" s="372">
        <f>+'T.1 Postojeći'!I205+'T.2 Predloženi'!H209-'T.3 Uštede'!H169</f>
        <v>0</v>
      </c>
      <c r="J195" s="452">
        <f>+'T.1 Postojeći'!J205+'T.2 Predloženi'!I209-'T.3 Uštede'!I169</f>
        <v>0</v>
      </c>
    </row>
    <row r="196" spans="1:10" ht="15" customHeight="1">
      <c r="A196" s="320">
        <v>113</v>
      </c>
      <c r="B196" s="228">
        <v>616000</v>
      </c>
      <c r="C196" s="519" t="s">
        <v>215</v>
      </c>
      <c r="D196" s="520"/>
      <c r="E196" s="521"/>
      <c r="F196" s="365">
        <f>+'T.1 Postojeći'!F206</f>
        <v>0</v>
      </c>
      <c r="G196" s="365">
        <f>+'T.1 Postojeći'!G206</f>
        <v>0</v>
      </c>
      <c r="H196" s="366">
        <f>+'T.1 Postojeći'!H206+'T.2 Predloženi'!G210-'T.3 Uštede'!G170</f>
        <v>0</v>
      </c>
      <c r="I196" s="372">
        <f>+'T.1 Postojeći'!I206+'T.2 Predloženi'!H210-'T.3 Uštede'!H170</f>
        <v>0</v>
      </c>
      <c r="J196" s="452">
        <f>+'T.1 Postojeći'!J206+'T.2 Predloženi'!I210-'T.3 Uštede'!I170</f>
        <v>0</v>
      </c>
    </row>
    <row r="197" spans="1:10" ht="15" customHeight="1">
      <c r="A197" s="320">
        <v>114</v>
      </c>
      <c r="B197" s="228">
        <v>821000</v>
      </c>
      <c r="C197" s="519" t="s">
        <v>81</v>
      </c>
      <c r="D197" s="520"/>
      <c r="E197" s="521"/>
      <c r="F197" s="365">
        <f>+'T.1 Postojeći'!F207</f>
        <v>0</v>
      </c>
      <c r="G197" s="365">
        <f>+'T.1 Postojeći'!G207</f>
        <v>0</v>
      </c>
      <c r="H197" s="366">
        <f>+'T.1 Postojeći'!H207+'T.2 Predloženi'!G211-'T.3 Uštede'!G171</f>
        <v>0</v>
      </c>
      <c r="I197" s="372">
        <f>+'T.1 Postojeći'!I207+'T.2 Predloženi'!H211-'T.3 Uštede'!H171</f>
        <v>0</v>
      </c>
      <c r="J197" s="452">
        <f>+'T.1 Postojeći'!J207+'T.2 Predloženi'!I211-'T.3 Uštede'!I171</f>
        <v>0</v>
      </c>
    </row>
    <row r="198" spans="1:10" ht="15" customHeight="1">
      <c r="A198" s="320">
        <v>115</v>
      </c>
      <c r="B198" s="451">
        <v>823000</v>
      </c>
      <c r="C198" s="519" t="s">
        <v>216</v>
      </c>
      <c r="D198" s="520"/>
      <c r="E198" s="521"/>
      <c r="F198" s="365">
        <f>+'T.1 Postojeći'!F208</f>
        <v>0</v>
      </c>
      <c r="G198" s="365">
        <f>+'T.1 Postojeći'!G208</f>
        <v>0</v>
      </c>
      <c r="H198" s="366">
        <f>+'T.1 Postojeći'!H208+'T.2 Predloženi'!G212-'T.3 Uštede'!G172</f>
        <v>0</v>
      </c>
      <c r="I198" s="372">
        <f>+'T.1 Postojeći'!I208+'T.2 Predloženi'!H212-'T.3 Uštede'!H172</f>
        <v>0</v>
      </c>
      <c r="J198" s="452">
        <f>+'T.1 Postojeći'!J208+'T.2 Predloženi'!I212-'T.3 Uštede'!I172</f>
        <v>0</v>
      </c>
    </row>
    <row r="199" spans="1:10" s="60" customFormat="1" ht="6.75" customHeight="1">
      <c r="A199" s="320"/>
      <c r="B199" s="248"/>
      <c r="C199" s="122"/>
      <c r="D199" s="122"/>
      <c r="E199" s="123"/>
      <c r="F199" s="305"/>
      <c r="G199" s="305"/>
      <c r="H199" s="305"/>
      <c r="I199" s="306"/>
      <c r="J199" s="454"/>
    </row>
    <row r="200" spans="1:10" ht="26.25" customHeight="1">
      <c r="A200" s="320">
        <v>120</v>
      </c>
      <c r="B200" s="517" t="s">
        <v>234</v>
      </c>
      <c r="C200" s="517"/>
      <c r="D200" s="517"/>
      <c r="E200" s="518"/>
      <c r="F200" s="273">
        <f>SUM(F201:F208)</f>
        <v>0</v>
      </c>
      <c r="G200" s="273">
        <f>SUM(G201:G208)</f>
        <v>0</v>
      </c>
      <c r="H200" s="275">
        <f>SUM(H201:H208)</f>
        <v>0</v>
      </c>
      <c r="I200" s="289">
        <f>SUM(I201:I208)</f>
        <v>0</v>
      </c>
      <c r="J200" s="285">
        <f>SUM(J201:J208)</f>
        <v>0</v>
      </c>
    </row>
    <row r="201" spans="1:10" ht="15" customHeight="1">
      <c r="A201" s="320">
        <v>121</v>
      </c>
      <c r="B201" s="227">
        <v>611000</v>
      </c>
      <c r="C201" s="519" t="s">
        <v>79</v>
      </c>
      <c r="D201" s="520"/>
      <c r="E201" s="521"/>
      <c r="F201" s="365">
        <f>+'T.1 Postojeći'!F211</f>
        <v>0</v>
      </c>
      <c r="G201" s="365">
        <f>+'T.1 Postojeći'!G211</f>
        <v>0</v>
      </c>
      <c r="H201" s="366">
        <f>+'T.1 Postojeći'!H211+'T.2 Predloženi'!G215-'T.3 Uštede'!G175</f>
        <v>0</v>
      </c>
      <c r="I201" s="372">
        <f>+'T.1 Postojeći'!I211+'T.2 Predloženi'!H215-'T.3 Uštede'!H175</f>
        <v>0</v>
      </c>
      <c r="J201" s="452">
        <f>+'T.1 Postojeći'!J211+'T.2 Predloženi'!I215-'T.3 Uštede'!I175</f>
        <v>0</v>
      </c>
    </row>
    <row r="202" spans="1:10" ht="15" customHeight="1">
      <c r="A202" s="320">
        <v>122</v>
      </c>
      <c r="B202" s="228">
        <v>612000</v>
      </c>
      <c r="C202" s="519" t="s">
        <v>207</v>
      </c>
      <c r="D202" s="520"/>
      <c r="E202" s="521"/>
      <c r="F202" s="365">
        <f>+'T.1 Postojeći'!F212</f>
        <v>0</v>
      </c>
      <c r="G202" s="365">
        <f>+'T.1 Postojeći'!G212</f>
        <v>0</v>
      </c>
      <c r="H202" s="366">
        <f>+'T.1 Postojeći'!H212+'T.2 Predloženi'!G216-'T.3 Uštede'!G176</f>
        <v>0</v>
      </c>
      <c r="I202" s="372">
        <f>+'T.1 Postojeći'!I212+'T.2 Predloženi'!H216-'T.3 Uštede'!H176</f>
        <v>0</v>
      </c>
      <c r="J202" s="452">
        <f>+'T.1 Postojeći'!J212+'T.2 Predloženi'!I216-'T.3 Uštede'!I176</f>
        <v>0</v>
      </c>
    </row>
    <row r="203" spans="1:10" ht="15" customHeight="1">
      <c r="A203" s="320">
        <v>123</v>
      </c>
      <c r="B203" s="228">
        <v>613000</v>
      </c>
      <c r="C203" s="519" t="s">
        <v>42</v>
      </c>
      <c r="D203" s="520"/>
      <c r="E203" s="521"/>
      <c r="F203" s="365">
        <f>+'T.1 Postojeći'!F213</f>
        <v>0</v>
      </c>
      <c r="G203" s="365">
        <f>+'T.1 Postojeći'!G213</f>
        <v>0</v>
      </c>
      <c r="H203" s="366">
        <f>+'T.1 Postojeći'!H213+'T.2 Predloženi'!G217-'T.3 Uštede'!G177</f>
        <v>0</v>
      </c>
      <c r="I203" s="372">
        <f>+'T.1 Postojeći'!I213+'T.2 Predloženi'!H217-'T.3 Uštede'!H177</f>
        <v>0</v>
      </c>
      <c r="J203" s="452">
        <f>+'T.1 Postojeći'!J213+'T.2 Predloženi'!I217-'T.3 Uštede'!I177</f>
        <v>0</v>
      </c>
    </row>
    <row r="204" spans="1:10" ht="15" customHeight="1">
      <c r="A204" s="320">
        <v>124</v>
      </c>
      <c r="B204" s="228">
        <v>614000</v>
      </c>
      <c r="C204" s="519" t="s">
        <v>80</v>
      </c>
      <c r="D204" s="520"/>
      <c r="E204" s="521"/>
      <c r="F204" s="365">
        <f>+'T.1 Postojeći'!F214</f>
        <v>0</v>
      </c>
      <c r="G204" s="365">
        <f>+'T.1 Postojeći'!G214</f>
        <v>0</v>
      </c>
      <c r="H204" s="366">
        <f>+'T.1 Postojeći'!H214+'T.2 Predloženi'!G218-'T.3 Uštede'!G178</f>
        <v>0</v>
      </c>
      <c r="I204" s="372">
        <f>+'T.1 Postojeći'!I214+'T.2 Predloženi'!H218-'T.3 Uštede'!H178</f>
        <v>0</v>
      </c>
      <c r="J204" s="452">
        <f>+'T.1 Postojeći'!J214+'T.2 Predloženi'!I218-'T.3 Uštede'!I178</f>
        <v>0</v>
      </c>
    </row>
    <row r="205" spans="1:10" ht="15" customHeight="1">
      <c r="A205" s="320">
        <v>122</v>
      </c>
      <c r="B205" s="228">
        <v>615000</v>
      </c>
      <c r="C205" s="519" t="s">
        <v>214</v>
      </c>
      <c r="D205" s="520"/>
      <c r="E205" s="521"/>
      <c r="F205" s="365">
        <f>+'T.1 Postojeći'!F215</f>
        <v>0</v>
      </c>
      <c r="G205" s="365">
        <f>+'T.1 Postojeći'!G215</f>
        <v>0</v>
      </c>
      <c r="H205" s="366">
        <f>+'T.1 Postojeći'!H215+'T.2 Predloženi'!G219-'T.3 Uštede'!G179</f>
        <v>0</v>
      </c>
      <c r="I205" s="372">
        <f>+'T.1 Postojeći'!I215+'T.2 Predloženi'!H219-'T.3 Uštede'!H179</f>
        <v>0</v>
      </c>
      <c r="J205" s="452">
        <f>+'T.1 Postojeći'!J215+'T.2 Predloženi'!I219-'T.3 Uštede'!I179</f>
        <v>0</v>
      </c>
    </row>
    <row r="206" spans="1:10" ht="15" customHeight="1">
      <c r="A206" s="320">
        <v>123</v>
      </c>
      <c r="B206" s="228">
        <v>616000</v>
      </c>
      <c r="C206" s="519" t="s">
        <v>215</v>
      </c>
      <c r="D206" s="520"/>
      <c r="E206" s="521"/>
      <c r="F206" s="365">
        <f>+'T.1 Postojeći'!F216</f>
        <v>0</v>
      </c>
      <c r="G206" s="365">
        <f>+'T.1 Postojeći'!G216</f>
        <v>0</v>
      </c>
      <c r="H206" s="366">
        <f>+'T.1 Postojeći'!H216+'T.2 Predloženi'!G220-'T.3 Uštede'!G180</f>
        <v>0</v>
      </c>
      <c r="I206" s="372">
        <f>+'T.1 Postojeći'!I216+'T.2 Predloženi'!H220-'T.3 Uštede'!H180</f>
        <v>0</v>
      </c>
      <c r="J206" s="452">
        <f>+'T.1 Postojeći'!J216+'T.2 Predloženi'!I220-'T.3 Uštede'!I180</f>
        <v>0</v>
      </c>
    </row>
    <row r="207" spans="1:10" ht="15" customHeight="1">
      <c r="A207" s="320">
        <v>124</v>
      </c>
      <c r="B207" s="228">
        <v>821000</v>
      </c>
      <c r="C207" s="519" t="s">
        <v>81</v>
      </c>
      <c r="D207" s="520"/>
      <c r="E207" s="521"/>
      <c r="F207" s="365">
        <f>+'T.1 Postojeći'!F217</f>
        <v>0</v>
      </c>
      <c r="G207" s="365">
        <f>+'T.1 Postojeći'!G217</f>
        <v>0</v>
      </c>
      <c r="H207" s="366">
        <f>+'T.1 Postojeći'!H217+'T.2 Predloženi'!G221-'T.3 Uštede'!G181</f>
        <v>0</v>
      </c>
      <c r="I207" s="372">
        <f>+'T.1 Postojeći'!I217+'T.2 Predloženi'!H221-'T.3 Uštede'!H181</f>
        <v>0</v>
      </c>
      <c r="J207" s="452">
        <f>+'T.1 Postojeći'!J217+'T.2 Predloženi'!I221-'T.3 Uštede'!I181</f>
        <v>0</v>
      </c>
    </row>
    <row r="208" spans="1:10" ht="15" customHeight="1">
      <c r="A208" s="320">
        <v>125</v>
      </c>
      <c r="B208" s="451">
        <v>823000</v>
      </c>
      <c r="C208" s="519" t="s">
        <v>216</v>
      </c>
      <c r="D208" s="520"/>
      <c r="E208" s="521"/>
      <c r="F208" s="365">
        <f>+'T.1 Postojeći'!F218</f>
        <v>0</v>
      </c>
      <c r="G208" s="365">
        <f>+'T.1 Postojeći'!G218</f>
        <v>0</v>
      </c>
      <c r="H208" s="366">
        <f>+'T.1 Postojeći'!H218+'T.2 Predloženi'!G222-'T.3 Uštede'!G182</f>
        <v>0</v>
      </c>
      <c r="I208" s="372">
        <f>+'T.1 Postojeći'!I218+'T.2 Predloženi'!H222-'T.3 Uštede'!H182</f>
        <v>0</v>
      </c>
      <c r="J208" s="452">
        <f>+'T.1 Postojeći'!J218+'T.2 Predloženi'!I222-'T.3 Uštede'!I182</f>
        <v>0</v>
      </c>
    </row>
    <row r="209" spans="1:10" ht="6.75" customHeight="1">
      <c r="A209" s="320"/>
      <c r="B209" s="231"/>
      <c r="C209" s="31"/>
      <c r="D209" s="31"/>
      <c r="E209" s="59"/>
      <c r="F209" s="293"/>
      <c r="G209" s="293"/>
      <c r="H209" s="293"/>
      <c r="I209" s="308"/>
      <c r="J209" s="453"/>
    </row>
    <row r="210" spans="1:10" ht="15" customHeight="1">
      <c r="A210" s="320">
        <v>130</v>
      </c>
      <c r="B210" s="517" t="s">
        <v>235</v>
      </c>
      <c r="C210" s="517"/>
      <c r="D210" s="517"/>
      <c r="E210" s="518"/>
      <c r="F210" s="273">
        <f>SUM(F211:F218)</f>
        <v>0</v>
      </c>
      <c r="G210" s="273">
        <f>SUM(G211:G218)</f>
        <v>0</v>
      </c>
      <c r="H210" s="275">
        <f>SUM(H211:H218)</f>
        <v>0</v>
      </c>
      <c r="I210" s="289">
        <f>SUM(I211:I218)</f>
        <v>0</v>
      </c>
      <c r="J210" s="285">
        <f>SUM(J211:J218)</f>
        <v>0</v>
      </c>
    </row>
    <row r="211" spans="1:10" ht="15" customHeight="1">
      <c r="A211" s="320">
        <v>131</v>
      </c>
      <c r="B211" s="227">
        <v>611000</v>
      </c>
      <c r="C211" s="519" t="s">
        <v>79</v>
      </c>
      <c r="D211" s="520"/>
      <c r="E211" s="521"/>
      <c r="F211" s="365">
        <f>'T.1 Postojeći'!F221</f>
        <v>0</v>
      </c>
      <c r="G211" s="365">
        <f>'T.1 Postojeći'!G221</f>
        <v>0</v>
      </c>
      <c r="H211" s="366">
        <f>'T.1 Postojeći'!H221+'T.2 Predloženi'!G225-'T.3 Uštede'!G185</f>
        <v>0</v>
      </c>
      <c r="I211" s="372">
        <f>'T.1 Postojeći'!I221+'T.2 Predloženi'!H225-'T.3 Uštede'!H185</f>
        <v>0</v>
      </c>
      <c r="J211" s="452">
        <f>'T.1 Postojeći'!J221+'T.2 Predloženi'!I225-'T.3 Uštede'!I185</f>
        <v>0</v>
      </c>
    </row>
    <row r="212" spans="1:10" ht="15" customHeight="1">
      <c r="A212" s="320">
        <v>132</v>
      </c>
      <c r="B212" s="228">
        <v>612000</v>
      </c>
      <c r="C212" s="519" t="s">
        <v>207</v>
      </c>
      <c r="D212" s="520"/>
      <c r="E212" s="521"/>
      <c r="F212" s="365">
        <f>'T.1 Postojeći'!F222</f>
        <v>0</v>
      </c>
      <c r="G212" s="365">
        <f>'T.1 Postojeći'!G222</f>
        <v>0</v>
      </c>
      <c r="H212" s="366">
        <f>'T.1 Postojeći'!H222+'T.2 Predloženi'!G226-'T.3 Uštede'!G186</f>
        <v>0</v>
      </c>
      <c r="I212" s="372">
        <f>'T.1 Postojeći'!I222+'T.2 Predloženi'!H226-'T.3 Uštede'!H186</f>
        <v>0</v>
      </c>
      <c r="J212" s="452">
        <f>'T.1 Postojeći'!J222+'T.2 Predloženi'!I226-'T.3 Uštede'!I186</f>
        <v>0</v>
      </c>
    </row>
    <row r="213" spans="1:10" ht="15" customHeight="1">
      <c r="A213" s="320">
        <v>133</v>
      </c>
      <c r="B213" s="228">
        <v>613000</v>
      </c>
      <c r="C213" s="519" t="s">
        <v>42</v>
      </c>
      <c r="D213" s="520"/>
      <c r="E213" s="521"/>
      <c r="F213" s="365">
        <f>'T.1 Postojeći'!F223</f>
        <v>0</v>
      </c>
      <c r="G213" s="365">
        <f>'T.1 Postojeći'!G223</f>
        <v>0</v>
      </c>
      <c r="H213" s="366">
        <f>'T.1 Postojeći'!H223+'T.2 Predloženi'!G227-'T.3 Uštede'!G187</f>
        <v>0</v>
      </c>
      <c r="I213" s="372">
        <f>'T.1 Postojeći'!I223+'T.2 Predloženi'!H227-'T.3 Uštede'!H187</f>
        <v>0</v>
      </c>
      <c r="J213" s="452">
        <f>'T.1 Postojeći'!J223+'T.2 Predloženi'!I227-'T.3 Uštede'!I187</f>
        <v>0</v>
      </c>
    </row>
    <row r="214" spans="1:10" ht="15" customHeight="1">
      <c r="A214" s="320">
        <v>134</v>
      </c>
      <c r="B214" s="228">
        <v>614000</v>
      </c>
      <c r="C214" s="519" t="s">
        <v>80</v>
      </c>
      <c r="D214" s="520"/>
      <c r="E214" s="521"/>
      <c r="F214" s="365">
        <f>'T.1 Postojeći'!F224</f>
        <v>0</v>
      </c>
      <c r="G214" s="365">
        <f>'T.1 Postojeći'!G224</f>
        <v>0</v>
      </c>
      <c r="H214" s="366">
        <f>'T.1 Postojeći'!H224+'T.2 Predloženi'!G228-'T.3 Uštede'!G188</f>
        <v>0</v>
      </c>
      <c r="I214" s="372">
        <f>'T.1 Postojeći'!I224+'T.2 Predloženi'!H228-'T.3 Uštede'!H188</f>
        <v>0</v>
      </c>
      <c r="J214" s="452">
        <f>'T.1 Postojeći'!J224+'T.2 Predloženi'!I228-'T.3 Uštede'!I188</f>
        <v>0</v>
      </c>
    </row>
    <row r="215" spans="1:10" ht="15" customHeight="1">
      <c r="A215" s="320">
        <v>132</v>
      </c>
      <c r="B215" s="228">
        <v>615000</v>
      </c>
      <c r="C215" s="519" t="s">
        <v>214</v>
      </c>
      <c r="D215" s="520"/>
      <c r="E215" s="521"/>
      <c r="F215" s="365">
        <f>'T.1 Postojeći'!F225</f>
        <v>0</v>
      </c>
      <c r="G215" s="365">
        <f>'T.1 Postojeći'!G225</f>
        <v>0</v>
      </c>
      <c r="H215" s="366">
        <f>'T.1 Postojeći'!H225+'T.2 Predloženi'!G229-'T.3 Uštede'!G189</f>
        <v>0</v>
      </c>
      <c r="I215" s="372">
        <f>'T.1 Postojeći'!I225+'T.2 Predloženi'!H229-'T.3 Uštede'!H189</f>
        <v>0</v>
      </c>
      <c r="J215" s="452">
        <f>'T.1 Postojeći'!J225+'T.2 Predloženi'!I229-'T.3 Uštede'!I189</f>
        <v>0</v>
      </c>
    </row>
    <row r="216" spans="1:10" ht="15" customHeight="1">
      <c r="A216" s="320">
        <v>133</v>
      </c>
      <c r="B216" s="228">
        <v>616000</v>
      </c>
      <c r="C216" s="519" t="s">
        <v>215</v>
      </c>
      <c r="D216" s="520"/>
      <c r="E216" s="521"/>
      <c r="F216" s="365">
        <f>'T.1 Postojeći'!F226</f>
        <v>0</v>
      </c>
      <c r="G216" s="365">
        <f>'T.1 Postojeći'!G226</f>
        <v>0</v>
      </c>
      <c r="H216" s="366">
        <f>'T.1 Postojeći'!H226+'T.2 Predloženi'!G230-'T.3 Uštede'!G190</f>
        <v>0</v>
      </c>
      <c r="I216" s="372">
        <f>'T.1 Postojeći'!I226+'T.2 Predloženi'!H230-'T.3 Uštede'!H190</f>
        <v>0</v>
      </c>
      <c r="J216" s="452">
        <f>'T.1 Postojeći'!J226+'T.2 Predloženi'!I230-'T.3 Uštede'!I190</f>
        <v>0</v>
      </c>
    </row>
    <row r="217" spans="1:10" ht="15" customHeight="1">
      <c r="A217" s="320">
        <v>134</v>
      </c>
      <c r="B217" s="228">
        <v>821000</v>
      </c>
      <c r="C217" s="519" t="s">
        <v>81</v>
      </c>
      <c r="D217" s="520"/>
      <c r="E217" s="521"/>
      <c r="F217" s="365">
        <f>'T.1 Postojeći'!F227</f>
        <v>0</v>
      </c>
      <c r="G217" s="365">
        <f>'T.1 Postojeći'!G227</f>
        <v>0</v>
      </c>
      <c r="H217" s="366">
        <f>'T.1 Postojeći'!H227+'T.2 Predloženi'!G231-'T.3 Uštede'!G191</f>
        <v>0</v>
      </c>
      <c r="I217" s="372">
        <f>'T.1 Postojeći'!I227+'T.2 Predloženi'!H231-'T.3 Uštede'!H191</f>
        <v>0</v>
      </c>
      <c r="J217" s="452">
        <f>'T.1 Postojeći'!J227+'T.2 Predloženi'!I231-'T.3 Uštede'!I191</f>
        <v>0</v>
      </c>
    </row>
    <row r="218" spans="1:10" ht="15" customHeight="1">
      <c r="A218" s="320">
        <v>135</v>
      </c>
      <c r="B218" s="451">
        <v>823000</v>
      </c>
      <c r="C218" s="519" t="s">
        <v>216</v>
      </c>
      <c r="D218" s="520"/>
      <c r="E218" s="521"/>
      <c r="F218" s="365">
        <f>'T.1 Postojeći'!F228</f>
        <v>0</v>
      </c>
      <c r="G218" s="365">
        <f>'T.1 Postojeći'!G228</f>
        <v>0</v>
      </c>
      <c r="H218" s="366">
        <f>'T.1 Postojeći'!H228+'T.2 Predloženi'!G232-'T.3 Uštede'!G192</f>
        <v>0</v>
      </c>
      <c r="I218" s="372">
        <f>'T.1 Postojeći'!I228+'T.2 Predloženi'!H232-'T.3 Uštede'!H192</f>
        <v>0</v>
      </c>
      <c r="J218" s="452">
        <f>'T.1 Postojeći'!J228+'T.2 Predloženi'!I232-'T.3 Uštede'!I192</f>
        <v>0</v>
      </c>
    </row>
    <row r="219" spans="1:10" s="60" customFormat="1" ht="6.75" customHeight="1">
      <c r="A219" s="320"/>
      <c r="B219" s="231"/>
      <c r="C219" s="31"/>
      <c r="D219" s="31"/>
      <c r="E219" s="59"/>
      <c r="F219" s="293"/>
      <c r="G219" s="293"/>
      <c r="H219" s="293"/>
      <c r="I219" s="308"/>
      <c r="J219" s="453"/>
    </row>
    <row r="220" spans="1:10" ht="15" customHeight="1">
      <c r="A220" s="320">
        <v>136</v>
      </c>
      <c r="B220" s="232"/>
      <c r="C220" s="519" t="s">
        <v>43</v>
      </c>
      <c r="D220" s="520"/>
      <c r="E220" s="521"/>
      <c r="F220" s="274">
        <f>SUM(F190,F200,F210)</f>
        <v>0</v>
      </c>
      <c r="G220" s="274">
        <f>SUM(G190,G200,G210)</f>
        <v>0</v>
      </c>
      <c r="H220" s="309">
        <f>SUM(H190,H200,H210)</f>
        <v>0</v>
      </c>
      <c r="I220" s="274">
        <f>SUM(I190,I200,I210)</f>
        <v>0</v>
      </c>
      <c r="J220" s="285">
        <f>SUM(J190,J200,J210)</f>
        <v>0</v>
      </c>
    </row>
    <row r="221" spans="1:10" ht="15" customHeight="1" thickBot="1">
      <c r="A221" s="321">
        <v>199</v>
      </c>
      <c r="B221" s="233"/>
      <c r="C221" s="568" t="s">
        <v>96</v>
      </c>
      <c r="D221" s="569"/>
      <c r="E221" s="570"/>
      <c r="F221" s="369">
        <f>+'T.1 Postojeći'!F231</f>
        <v>0</v>
      </c>
      <c r="G221" s="369">
        <f>+'T.1 Postojeći'!G231</f>
        <v>0</v>
      </c>
      <c r="H221" s="370">
        <f>+'T.1 Postojeći'!H231+'T.2 Predloženi'!G235-'T.3 Uštede'!G195</f>
        <v>0</v>
      </c>
      <c r="I221" s="370">
        <f>+'T.1 Postojeći'!I231+'T.2 Predloženi'!H235-'T.3 Uštede'!H195</f>
        <v>0</v>
      </c>
      <c r="J221" s="455">
        <f>+'T.1 Postojeći'!J231+'T.2 Predloženi'!I235-'T.3 Uštede'!I195</f>
        <v>0</v>
      </c>
    </row>
    <row r="222" ht="12.75"/>
    <row r="223" ht="12.75"/>
    <row r="224" ht="12.75"/>
    <row r="225" ht="12.75"/>
    <row r="226" ht="12.75"/>
    <row r="227" ht="12.75"/>
    <row r="228" ht="12.75"/>
    <row r="229" ht="13.5" thickBot="1"/>
    <row r="230" spans="1:10" ht="12.75">
      <c r="A230" s="310"/>
      <c r="B230" s="135" t="s">
        <v>200</v>
      </c>
      <c r="C230" s="136"/>
      <c r="D230" s="136"/>
      <c r="E230" s="136"/>
      <c r="F230" s="136"/>
      <c r="G230" s="136"/>
      <c r="H230" s="136"/>
      <c r="I230" s="136"/>
      <c r="J230" s="137"/>
    </row>
    <row r="231" spans="1:10" s="1" customFormat="1" ht="12.75" customHeight="1">
      <c r="A231" s="310"/>
      <c r="B231" s="138" t="s">
        <v>32</v>
      </c>
      <c r="C231" s="10"/>
      <c r="D231" s="615">
        <f>+Naslovna!$E$17</f>
        <v>0</v>
      </c>
      <c r="E231" s="574"/>
      <c r="F231" s="574"/>
      <c r="G231" s="574"/>
      <c r="H231" s="574"/>
      <c r="I231" s="574"/>
      <c r="J231" s="575"/>
    </row>
    <row r="232" spans="1:10" ht="9" customHeight="1" hidden="1">
      <c r="A232" s="310"/>
      <c r="B232" s="138"/>
      <c r="C232" s="10"/>
      <c r="D232" s="10"/>
      <c r="E232" s="10"/>
      <c r="F232" s="10"/>
      <c r="G232" s="47"/>
      <c r="H232" s="47"/>
      <c r="I232" s="47"/>
      <c r="J232" s="139"/>
    </row>
    <row r="233" spans="1:10" ht="10.5" customHeight="1" hidden="1">
      <c r="A233" s="310"/>
      <c r="B233" s="631"/>
      <c r="C233" s="608"/>
      <c r="D233" s="606"/>
      <c r="E233" s="606"/>
      <c r="F233" s="606"/>
      <c r="G233" s="606"/>
      <c r="H233" s="606"/>
      <c r="I233" s="606"/>
      <c r="J233" s="607"/>
    </row>
    <row r="234" spans="1:10" ht="15" customHeight="1" hidden="1">
      <c r="A234" s="310"/>
      <c r="B234" s="96"/>
      <c r="C234" s="48"/>
      <c r="D234" s="49"/>
      <c r="E234" s="49"/>
      <c r="F234" s="49"/>
      <c r="G234" s="49"/>
      <c r="H234" s="49"/>
      <c r="I234" s="49"/>
      <c r="J234" s="97"/>
    </row>
    <row r="235" spans="1:10" ht="12.75" customHeight="1" hidden="1">
      <c r="A235" s="310"/>
      <c r="B235" s="98"/>
      <c r="C235" s="50"/>
      <c r="D235" s="584"/>
      <c r="E235" s="586"/>
      <c r="F235" s="51"/>
      <c r="G235" s="576"/>
      <c r="H235" s="577"/>
      <c r="I235" s="577"/>
      <c r="J235" s="578"/>
    </row>
    <row r="236" spans="1:10" ht="12.75" customHeight="1" hidden="1">
      <c r="A236" s="310"/>
      <c r="B236" s="99"/>
      <c r="C236" s="52"/>
      <c r="D236" s="587"/>
      <c r="E236" s="589"/>
      <c r="F236" s="53"/>
      <c r="G236" s="54"/>
      <c r="H236" s="55"/>
      <c r="I236" s="56"/>
      <c r="J236" s="100"/>
    </row>
    <row r="237" spans="1:10" ht="24" customHeight="1" hidden="1">
      <c r="A237" s="310"/>
      <c r="B237" s="629"/>
      <c r="C237" s="547"/>
      <c r="D237" s="622"/>
      <c r="E237" s="623"/>
      <c r="F237" s="84"/>
      <c r="G237" s="85"/>
      <c r="H237" s="84"/>
      <c r="I237" s="85"/>
      <c r="J237" s="106"/>
    </row>
    <row r="238" spans="1:10" ht="24" customHeight="1" hidden="1">
      <c r="A238" s="310"/>
      <c r="B238" s="630"/>
      <c r="C238" s="548"/>
      <c r="D238" s="622"/>
      <c r="E238" s="623"/>
      <c r="F238" s="84"/>
      <c r="G238" s="85"/>
      <c r="H238" s="84"/>
      <c r="I238" s="85"/>
      <c r="J238" s="106"/>
    </row>
    <row r="239" spans="1:10" ht="27" customHeight="1" hidden="1">
      <c r="A239" s="310"/>
      <c r="B239" s="620"/>
      <c r="C239" s="547"/>
      <c r="D239" s="622"/>
      <c r="E239" s="623"/>
      <c r="F239" s="86"/>
      <c r="G239" s="87"/>
      <c r="H239" s="86"/>
      <c r="I239" s="87"/>
      <c r="J239" s="107"/>
    </row>
    <row r="240" spans="1:10" ht="33" customHeight="1" hidden="1">
      <c r="A240" s="310"/>
      <c r="B240" s="630"/>
      <c r="C240" s="548"/>
      <c r="D240" s="622"/>
      <c r="E240" s="623"/>
      <c r="F240" s="86"/>
      <c r="G240" s="87"/>
      <c r="H240" s="86"/>
      <c r="I240" s="87"/>
      <c r="J240" s="107"/>
    </row>
    <row r="241" spans="1:10" ht="25.5" customHeight="1" hidden="1">
      <c r="A241" s="310"/>
      <c r="B241" s="620"/>
      <c r="C241" s="530"/>
      <c r="D241" s="622"/>
      <c r="E241" s="623"/>
      <c r="F241" s="88"/>
      <c r="G241" s="89"/>
      <c r="H241" s="88"/>
      <c r="I241" s="89"/>
      <c r="J241" s="108"/>
    </row>
    <row r="242" spans="1:10" ht="33" customHeight="1" hidden="1">
      <c r="A242" s="310"/>
      <c r="B242" s="621"/>
      <c r="C242" s="531"/>
      <c r="D242" s="622"/>
      <c r="E242" s="628"/>
      <c r="F242" s="90"/>
      <c r="G242" s="91"/>
      <c r="H242" s="90"/>
      <c r="I242" s="91"/>
      <c r="J242" s="109"/>
    </row>
    <row r="243" spans="1:10" s="11" customFormat="1" ht="10.5" customHeight="1" thickBot="1">
      <c r="A243" s="43"/>
      <c r="B243" s="101"/>
      <c r="C243" s="41"/>
      <c r="D243" s="41"/>
      <c r="E243" s="41"/>
      <c r="F243" s="41"/>
      <c r="G243" s="58"/>
      <c r="H243" s="58"/>
      <c r="I243" s="58"/>
      <c r="J243" s="102"/>
    </row>
    <row r="244" spans="1:10" ht="15" customHeight="1">
      <c r="A244" s="319"/>
      <c r="B244" s="229" t="s">
        <v>41</v>
      </c>
      <c r="C244" s="93"/>
      <c r="D244" s="94"/>
      <c r="E244" s="94"/>
      <c r="F244" s="94"/>
      <c r="G244" s="94"/>
      <c r="H244" s="94"/>
      <c r="I244" s="94"/>
      <c r="J244" s="95"/>
    </row>
    <row r="245" spans="1:10" ht="12.75" customHeight="1">
      <c r="A245" s="320"/>
      <c r="B245" s="624">
        <f>'T.0. Ulazni podaci'!L17</f>
        <v>0</v>
      </c>
      <c r="C245" s="625"/>
      <c r="D245" s="625"/>
      <c r="E245" s="625"/>
      <c r="F245" s="117" t="s">
        <v>85</v>
      </c>
      <c r="G245" s="117" t="s">
        <v>94</v>
      </c>
      <c r="H245" s="576" t="s">
        <v>95</v>
      </c>
      <c r="I245" s="611"/>
      <c r="J245" s="612"/>
    </row>
    <row r="246" spans="1:10" ht="45" customHeight="1">
      <c r="A246" s="320"/>
      <c r="B246" s="626"/>
      <c r="C246" s="627"/>
      <c r="D246" s="627"/>
      <c r="E246" s="627"/>
      <c r="F246" s="53" t="s">
        <v>212</v>
      </c>
      <c r="G246" s="54" t="s">
        <v>213</v>
      </c>
      <c r="H246" s="54" t="s">
        <v>231</v>
      </c>
      <c r="I246" s="55" t="s">
        <v>233</v>
      </c>
      <c r="J246" s="152" t="s">
        <v>252</v>
      </c>
    </row>
    <row r="247" spans="1:10" ht="32.25" customHeight="1">
      <c r="A247" s="320">
        <v>110</v>
      </c>
      <c r="B247" s="517" t="s">
        <v>239</v>
      </c>
      <c r="C247" s="517"/>
      <c r="D247" s="517"/>
      <c r="E247" s="518"/>
      <c r="F247" s="273">
        <f>SUM(F248:F255)</f>
        <v>0</v>
      </c>
      <c r="G247" s="273">
        <f>SUM(G248:G255)</f>
        <v>0</v>
      </c>
      <c r="H247" s="275">
        <f>SUM(H248:H255)</f>
        <v>0</v>
      </c>
      <c r="I247" s="289">
        <f>SUM(I248:I255)</f>
        <v>0</v>
      </c>
      <c r="J247" s="285">
        <f>SUM(J248:J255)</f>
        <v>0</v>
      </c>
    </row>
    <row r="248" spans="1:10" ht="15" customHeight="1">
      <c r="A248" s="320">
        <v>111</v>
      </c>
      <c r="B248" s="227">
        <v>611000</v>
      </c>
      <c r="C248" s="519" t="s">
        <v>79</v>
      </c>
      <c r="D248" s="520"/>
      <c r="E248" s="521"/>
      <c r="F248" s="365">
        <f>+'T.1 Postojeći'!F259</f>
        <v>0</v>
      </c>
      <c r="G248" s="365">
        <f>+'T.1 Postojeći'!G259</f>
        <v>0</v>
      </c>
      <c r="H248" s="366">
        <f>+'T.1 Postojeći'!H259+'T.2 Predloženi'!G264-'T.3 Uštede'!G214</f>
        <v>0</v>
      </c>
      <c r="I248" s="372">
        <f>+'T.1 Postojeći'!I259+'T.2 Predloženi'!H264-'T.3 Uštede'!H214</f>
        <v>0</v>
      </c>
      <c r="J248" s="452">
        <f>+'T.1 Postojeći'!J259+'T.2 Predloženi'!I264-'T.3 Uštede'!I214</f>
        <v>0</v>
      </c>
    </row>
    <row r="249" spans="1:10" ht="15" customHeight="1">
      <c r="A249" s="320">
        <v>112</v>
      </c>
      <c r="B249" s="228">
        <v>612000</v>
      </c>
      <c r="C249" s="519" t="s">
        <v>207</v>
      </c>
      <c r="D249" s="520"/>
      <c r="E249" s="521"/>
      <c r="F249" s="365">
        <f>+'T.1 Postojeći'!F260</f>
        <v>0</v>
      </c>
      <c r="G249" s="365">
        <f>+'T.1 Postojeći'!G260</f>
        <v>0</v>
      </c>
      <c r="H249" s="366">
        <f>+'T.1 Postojeći'!H260+'T.2 Predloženi'!G265-'T.3 Uštede'!G215</f>
        <v>0</v>
      </c>
      <c r="I249" s="372">
        <f>+'T.1 Postojeći'!I260+'T.2 Predloženi'!H265-'T.3 Uštede'!H215</f>
        <v>0</v>
      </c>
      <c r="J249" s="452">
        <f>+'T.1 Postojeći'!J260+'T.2 Predloženi'!I265-'T.3 Uštede'!I215</f>
        <v>0</v>
      </c>
    </row>
    <row r="250" spans="1:10" ht="15" customHeight="1">
      <c r="A250" s="320">
        <v>113</v>
      </c>
      <c r="B250" s="228">
        <v>613000</v>
      </c>
      <c r="C250" s="519" t="s">
        <v>42</v>
      </c>
      <c r="D250" s="520"/>
      <c r="E250" s="521"/>
      <c r="F250" s="365">
        <f>+'T.1 Postojeći'!F261</f>
        <v>0</v>
      </c>
      <c r="G250" s="365">
        <f>+'T.1 Postojeći'!G261</f>
        <v>0</v>
      </c>
      <c r="H250" s="366">
        <f>+'T.1 Postojeći'!H261+'T.2 Predloženi'!G266-'T.3 Uštede'!G216</f>
        <v>0</v>
      </c>
      <c r="I250" s="372">
        <f>+'T.1 Postojeći'!I261+'T.2 Predloženi'!H266-'T.3 Uštede'!H216</f>
        <v>0</v>
      </c>
      <c r="J250" s="452">
        <f>+'T.1 Postojeći'!J261+'T.2 Predloženi'!I266-'T.3 Uštede'!I216</f>
        <v>0</v>
      </c>
    </row>
    <row r="251" spans="1:10" ht="15" customHeight="1">
      <c r="A251" s="320">
        <v>114</v>
      </c>
      <c r="B251" s="228">
        <v>614000</v>
      </c>
      <c r="C251" s="519" t="s">
        <v>80</v>
      </c>
      <c r="D251" s="520"/>
      <c r="E251" s="521"/>
      <c r="F251" s="365">
        <f>+'T.1 Postojeći'!F262</f>
        <v>0</v>
      </c>
      <c r="G251" s="365">
        <f>+'T.1 Postojeći'!G262</f>
        <v>0</v>
      </c>
      <c r="H251" s="366">
        <f>+'T.1 Postojeći'!H262+'T.2 Predloženi'!G267-'T.3 Uštede'!G217</f>
        <v>0</v>
      </c>
      <c r="I251" s="372">
        <f>+'T.1 Postojeći'!I262+'T.2 Predloženi'!H267-'T.3 Uštede'!H217</f>
        <v>0</v>
      </c>
      <c r="J251" s="452">
        <f>+'T.1 Postojeći'!J262+'T.2 Predloženi'!I267-'T.3 Uštede'!I217</f>
        <v>0</v>
      </c>
    </row>
    <row r="252" spans="1:10" ht="15" customHeight="1">
      <c r="A252" s="320">
        <v>112</v>
      </c>
      <c r="B252" s="228">
        <v>615000</v>
      </c>
      <c r="C252" s="519" t="s">
        <v>214</v>
      </c>
      <c r="D252" s="520"/>
      <c r="E252" s="521"/>
      <c r="F252" s="365">
        <f>+'T.1 Postojeći'!F263</f>
        <v>0</v>
      </c>
      <c r="G252" s="365">
        <f>+'T.1 Postojeći'!G263</f>
        <v>0</v>
      </c>
      <c r="H252" s="366">
        <f>+'T.1 Postojeći'!H263+'T.2 Predloženi'!G268-'T.3 Uštede'!G218</f>
        <v>0</v>
      </c>
      <c r="I252" s="372">
        <f>+'T.1 Postojeći'!I263+'T.2 Predloženi'!H268-'T.3 Uštede'!H218</f>
        <v>0</v>
      </c>
      <c r="J252" s="452">
        <f>+'T.1 Postojeći'!J263+'T.2 Predloženi'!I268-'T.3 Uštede'!I218</f>
        <v>0</v>
      </c>
    </row>
    <row r="253" spans="1:10" ht="15" customHeight="1">
      <c r="A253" s="320">
        <v>113</v>
      </c>
      <c r="B253" s="228">
        <v>616000</v>
      </c>
      <c r="C253" s="519" t="s">
        <v>215</v>
      </c>
      <c r="D253" s="520"/>
      <c r="E253" s="521"/>
      <c r="F253" s="365">
        <f>+'T.1 Postojeći'!F264</f>
        <v>0</v>
      </c>
      <c r="G253" s="365">
        <f>+'T.1 Postojeći'!G264</f>
        <v>0</v>
      </c>
      <c r="H253" s="366">
        <f>+'T.1 Postojeći'!H264+'T.2 Predloženi'!G269-'T.3 Uštede'!G219</f>
        <v>0</v>
      </c>
      <c r="I253" s="372">
        <f>+'T.1 Postojeći'!I264+'T.2 Predloženi'!H269-'T.3 Uštede'!H219</f>
        <v>0</v>
      </c>
      <c r="J253" s="452">
        <f>+'T.1 Postojeći'!J264+'T.2 Predloženi'!I269-'T.3 Uštede'!I219</f>
        <v>0</v>
      </c>
    </row>
    <row r="254" spans="1:10" ht="15" customHeight="1">
      <c r="A254" s="320">
        <v>114</v>
      </c>
      <c r="B254" s="228">
        <v>821000</v>
      </c>
      <c r="C254" s="519" t="s">
        <v>81</v>
      </c>
      <c r="D254" s="520"/>
      <c r="E254" s="521"/>
      <c r="F254" s="365">
        <f>+'T.1 Postojeći'!F265</f>
        <v>0</v>
      </c>
      <c r="G254" s="365">
        <f>+'T.1 Postojeći'!G265</f>
        <v>0</v>
      </c>
      <c r="H254" s="366">
        <f>+'T.1 Postojeći'!H265+'T.2 Predloženi'!G270-'T.3 Uštede'!G220</f>
        <v>0</v>
      </c>
      <c r="I254" s="372">
        <f>+'T.1 Postojeći'!I265+'T.2 Predloženi'!H270-'T.3 Uštede'!H220</f>
        <v>0</v>
      </c>
      <c r="J254" s="452">
        <f>+'T.1 Postojeći'!J265+'T.2 Predloženi'!I270-'T.3 Uštede'!I220</f>
        <v>0</v>
      </c>
    </row>
    <row r="255" spans="1:10" ht="15" customHeight="1">
      <c r="A255" s="320">
        <v>115</v>
      </c>
      <c r="B255" s="451">
        <v>823000</v>
      </c>
      <c r="C255" s="519" t="s">
        <v>216</v>
      </c>
      <c r="D255" s="520"/>
      <c r="E255" s="521"/>
      <c r="F255" s="365">
        <f>+'T.1 Postojeći'!F266</f>
        <v>0</v>
      </c>
      <c r="G255" s="365">
        <f>+'T.1 Postojeći'!G266</f>
        <v>0</v>
      </c>
      <c r="H255" s="366">
        <f>+'T.1 Postojeći'!H266+'T.2 Predloženi'!G271-'T.3 Uštede'!G221</f>
        <v>0</v>
      </c>
      <c r="I255" s="372">
        <f>+'T.1 Postojeći'!I266+'T.2 Predloženi'!H271-'T.3 Uštede'!H221</f>
        <v>0</v>
      </c>
      <c r="J255" s="452">
        <f>+'T.1 Postojeći'!J266+'T.2 Predloženi'!I271-'T.3 Uštede'!I221</f>
        <v>0</v>
      </c>
    </row>
    <row r="256" spans="1:10" s="60" customFormat="1" ht="6.75" customHeight="1">
      <c r="A256" s="320"/>
      <c r="B256" s="248"/>
      <c r="C256" s="122"/>
      <c r="D256" s="122"/>
      <c r="E256" s="123"/>
      <c r="F256" s="305"/>
      <c r="G256" s="305"/>
      <c r="H256" s="305"/>
      <c r="I256" s="306"/>
      <c r="J256" s="454"/>
    </row>
    <row r="257" spans="1:10" ht="26.25" customHeight="1">
      <c r="A257" s="320">
        <v>120</v>
      </c>
      <c r="B257" s="517" t="s">
        <v>234</v>
      </c>
      <c r="C257" s="517"/>
      <c r="D257" s="517"/>
      <c r="E257" s="518"/>
      <c r="F257" s="273">
        <f>SUM(F258:F265)</f>
        <v>0</v>
      </c>
      <c r="G257" s="273">
        <f>SUM(G258:G265)</f>
        <v>0</v>
      </c>
      <c r="H257" s="275">
        <f>SUM(H258:H265)</f>
        <v>0</v>
      </c>
      <c r="I257" s="289">
        <f>SUM(I258:I265)</f>
        <v>0</v>
      </c>
      <c r="J257" s="285">
        <f>SUM(J258:J265)</f>
        <v>0</v>
      </c>
    </row>
    <row r="258" spans="1:10" ht="15" customHeight="1">
      <c r="A258" s="320">
        <v>121</v>
      </c>
      <c r="B258" s="227">
        <v>611000</v>
      </c>
      <c r="C258" s="519" t="s">
        <v>79</v>
      </c>
      <c r="D258" s="520"/>
      <c r="E258" s="521"/>
      <c r="F258" s="365">
        <f>+'T.1 Postojeći'!F269</f>
        <v>0</v>
      </c>
      <c r="G258" s="365">
        <f>+'T.1 Postojeći'!G269</f>
        <v>0</v>
      </c>
      <c r="H258" s="366">
        <f>+'T.1 Postojeći'!H269+'T.2 Predloženi'!G274-'T.3 Uštede'!G224</f>
        <v>0</v>
      </c>
      <c r="I258" s="372">
        <f>+'T.1 Postojeći'!I269+'T.2 Predloženi'!H274-'T.3 Uštede'!H224</f>
        <v>0</v>
      </c>
      <c r="J258" s="452">
        <f>+'T.1 Postojeći'!J269+'T.2 Predloženi'!I274-'T.3 Uštede'!I224</f>
        <v>0</v>
      </c>
    </row>
    <row r="259" spans="1:10" ht="15" customHeight="1">
      <c r="A259" s="320">
        <v>122</v>
      </c>
      <c r="B259" s="228">
        <v>612000</v>
      </c>
      <c r="C259" s="519" t="s">
        <v>207</v>
      </c>
      <c r="D259" s="520"/>
      <c r="E259" s="521"/>
      <c r="F259" s="365">
        <f>+'T.1 Postojeći'!F270</f>
        <v>0</v>
      </c>
      <c r="G259" s="365">
        <f>+'T.1 Postojeći'!G270</f>
        <v>0</v>
      </c>
      <c r="H259" s="366">
        <f>+'T.1 Postojeći'!H270+'T.2 Predloženi'!G275-'T.3 Uštede'!G225</f>
        <v>0</v>
      </c>
      <c r="I259" s="372">
        <f>+'T.1 Postojeći'!I270+'T.2 Predloženi'!H275-'T.3 Uštede'!H225</f>
        <v>0</v>
      </c>
      <c r="J259" s="452">
        <f>+'T.1 Postojeći'!J270+'T.2 Predloženi'!I275-'T.3 Uštede'!I225</f>
        <v>0</v>
      </c>
    </row>
    <row r="260" spans="1:10" ht="15" customHeight="1">
      <c r="A260" s="320">
        <v>123</v>
      </c>
      <c r="B260" s="228">
        <v>613000</v>
      </c>
      <c r="C260" s="519" t="s">
        <v>42</v>
      </c>
      <c r="D260" s="520"/>
      <c r="E260" s="521"/>
      <c r="F260" s="365">
        <f>+'T.1 Postojeći'!F271</f>
        <v>0</v>
      </c>
      <c r="G260" s="365">
        <f>+'T.1 Postojeći'!G271</f>
        <v>0</v>
      </c>
      <c r="H260" s="366">
        <f>+'T.1 Postojeći'!H271+'T.2 Predloženi'!G276-'T.3 Uštede'!G226</f>
        <v>0</v>
      </c>
      <c r="I260" s="372">
        <f>+'T.1 Postojeći'!I271+'T.2 Predloženi'!H276-'T.3 Uštede'!H226</f>
        <v>0</v>
      </c>
      <c r="J260" s="452">
        <f>+'T.1 Postojeći'!J271+'T.2 Predloženi'!I276-'T.3 Uštede'!I226</f>
        <v>0</v>
      </c>
    </row>
    <row r="261" spans="1:10" ht="15" customHeight="1">
      <c r="A261" s="320">
        <v>124</v>
      </c>
      <c r="B261" s="228">
        <v>614000</v>
      </c>
      <c r="C261" s="519" t="s">
        <v>80</v>
      </c>
      <c r="D261" s="520"/>
      <c r="E261" s="521"/>
      <c r="F261" s="365">
        <f>+'T.1 Postojeći'!F272</f>
        <v>0</v>
      </c>
      <c r="G261" s="365">
        <f>+'T.1 Postojeći'!G272</f>
        <v>0</v>
      </c>
      <c r="H261" s="366">
        <f>+'T.1 Postojeći'!H272+'T.2 Predloženi'!G277-'T.3 Uštede'!G227</f>
        <v>0</v>
      </c>
      <c r="I261" s="372">
        <f>+'T.1 Postojeći'!I272+'T.2 Predloženi'!H277-'T.3 Uštede'!H227</f>
        <v>0</v>
      </c>
      <c r="J261" s="452">
        <f>+'T.1 Postojeći'!J272+'T.2 Predloženi'!I277-'T.3 Uštede'!I227</f>
        <v>0</v>
      </c>
    </row>
    <row r="262" spans="1:10" ht="15" customHeight="1">
      <c r="A262" s="320">
        <v>122</v>
      </c>
      <c r="B262" s="228">
        <v>615000</v>
      </c>
      <c r="C262" s="519" t="s">
        <v>214</v>
      </c>
      <c r="D262" s="520"/>
      <c r="E262" s="521"/>
      <c r="F262" s="365">
        <f>+'T.1 Postojeći'!F273</f>
        <v>0</v>
      </c>
      <c r="G262" s="365">
        <f>+'T.1 Postojeći'!G273</f>
        <v>0</v>
      </c>
      <c r="H262" s="366">
        <f>+'T.1 Postojeći'!H273+'T.2 Predloženi'!G278-'T.3 Uštede'!G228</f>
        <v>0</v>
      </c>
      <c r="I262" s="372">
        <f>+'T.1 Postojeći'!I273+'T.2 Predloženi'!H278-'T.3 Uštede'!H228</f>
        <v>0</v>
      </c>
      <c r="J262" s="452">
        <f>+'T.1 Postojeći'!J273+'T.2 Predloženi'!I278-'T.3 Uštede'!I228</f>
        <v>0</v>
      </c>
    </row>
    <row r="263" spans="1:10" ht="15" customHeight="1">
      <c r="A263" s="320">
        <v>123</v>
      </c>
      <c r="B263" s="228">
        <v>616000</v>
      </c>
      <c r="C263" s="519" t="s">
        <v>215</v>
      </c>
      <c r="D263" s="520"/>
      <c r="E263" s="521"/>
      <c r="F263" s="365">
        <f>+'T.1 Postojeći'!F274</f>
        <v>0</v>
      </c>
      <c r="G263" s="365">
        <f>+'T.1 Postojeći'!G274</f>
        <v>0</v>
      </c>
      <c r="H263" s="366">
        <f>+'T.1 Postojeći'!H274+'T.2 Predloženi'!G279-'T.3 Uštede'!G229</f>
        <v>0</v>
      </c>
      <c r="I263" s="372">
        <f>+'T.1 Postojeći'!I274+'T.2 Predloženi'!H279-'T.3 Uštede'!H229</f>
        <v>0</v>
      </c>
      <c r="J263" s="452">
        <f>+'T.1 Postojeći'!J274+'T.2 Predloženi'!I279-'T.3 Uštede'!I229</f>
        <v>0</v>
      </c>
    </row>
    <row r="264" spans="1:10" ht="15" customHeight="1">
      <c r="A264" s="320">
        <v>124</v>
      </c>
      <c r="B264" s="228">
        <v>821000</v>
      </c>
      <c r="C264" s="519" t="s">
        <v>81</v>
      </c>
      <c r="D264" s="520"/>
      <c r="E264" s="521"/>
      <c r="F264" s="365">
        <f>+'T.1 Postojeći'!F275</f>
        <v>0</v>
      </c>
      <c r="G264" s="365">
        <f>+'T.1 Postojeći'!G275</f>
        <v>0</v>
      </c>
      <c r="H264" s="366">
        <f>+'T.1 Postojeći'!H275+'T.2 Predloženi'!G280-'T.3 Uštede'!G230</f>
        <v>0</v>
      </c>
      <c r="I264" s="372">
        <f>+'T.1 Postojeći'!I275+'T.2 Predloženi'!H280-'T.3 Uštede'!H230</f>
        <v>0</v>
      </c>
      <c r="J264" s="452">
        <f>+'T.1 Postojeći'!J275+'T.2 Predloženi'!I280-'T.3 Uštede'!I230</f>
        <v>0</v>
      </c>
    </row>
    <row r="265" spans="1:10" ht="15" customHeight="1">
      <c r="A265" s="320">
        <v>125</v>
      </c>
      <c r="B265" s="451">
        <v>823000</v>
      </c>
      <c r="C265" s="519" t="s">
        <v>216</v>
      </c>
      <c r="D265" s="520"/>
      <c r="E265" s="521"/>
      <c r="F265" s="365">
        <f>+'T.1 Postojeći'!F276</f>
        <v>0</v>
      </c>
      <c r="G265" s="365">
        <f>+'T.1 Postojeći'!G276</f>
        <v>0</v>
      </c>
      <c r="H265" s="366">
        <f>+'T.1 Postojeći'!H276+'T.2 Predloženi'!G281-'T.3 Uštede'!G231</f>
        <v>0</v>
      </c>
      <c r="I265" s="372">
        <f>+'T.1 Postojeći'!I276+'T.2 Predloženi'!H281-'T.3 Uštede'!H231</f>
        <v>0</v>
      </c>
      <c r="J265" s="452">
        <f>+'T.1 Postojeći'!J276+'T.2 Predloženi'!I281-'T.3 Uštede'!I231</f>
        <v>0</v>
      </c>
    </row>
    <row r="266" spans="1:10" ht="6.75" customHeight="1">
      <c r="A266" s="320"/>
      <c r="B266" s="231"/>
      <c r="C266" s="31"/>
      <c r="D266" s="31"/>
      <c r="E266" s="59"/>
      <c r="F266" s="293"/>
      <c r="G266" s="293"/>
      <c r="H266" s="293"/>
      <c r="I266" s="308"/>
      <c r="J266" s="453"/>
    </row>
    <row r="267" spans="1:10" ht="15" customHeight="1">
      <c r="A267" s="320">
        <v>130</v>
      </c>
      <c r="B267" s="517" t="s">
        <v>235</v>
      </c>
      <c r="C267" s="517"/>
      <c r="D267" s="517"/>
      <c r="E267" s="518"/>
      <c r="F267" s="273">
        <f>SUM(F268:F275)</f>
        <v>0</v>
      </c>
      <c r="G267" s="273">
        <f>SUM(G268:G275)</f>
        <v>0</v>
      </c>
      <c r="H267" s="275">
        <f>SUM(H268:H275)</f>
        <v>0</v>
      </c>
      <c r="I267" s="289">
        <f>SUM(I268:I275)</f>
        <v>0</v>
      </c>
      <c r="J267" s="285">
        <f>SUM(J268:J275)</f>
        <v>0</v>
      </c>
    </row>
    <row r="268" spans="1:10" ht="15" customHeight="1">
      <c r="A268" s="320">
        <v>131</v>
      </c>
      <c r="B268" s="227">
        <v>611000</v>
      </c>
      <c r="C268" s="519" t="s">
        <v>79</v>
      </c>
      <c r="D268" s="520"/>
      <c r="E268" s="521"/>
      <c r="F268" s="365">
        <f>'T.1 Postojeći'!F279</f>
        <v>0</v>
      </c>
      <c r="G268" s="365">
        <f>'T.1 Postojeći'!G279</f>
        <v>0</v>
      </c>
      <c r="H268" s="366">
        <f>'T.1 Postojeći'!H279+'T.2 Predloženi'!G284-'T.3 Uštede'!G234</f>
        <v>0</v>
      </c>
      <c r="I268" s="372">
        <f>'T.1 Postojeći'!I279+'T.2 Predloženi'!H284-'T.3 Uštede'!H234</f>
        <v>0</v>
      </c>
      <c r="J268" s="452">
        <f>'T.1 Postojeći'!J279+'T.2 Predloženi'!I284-'T.3 Uštede'!I234</f>
        <v>0</v>
      </c>
    </row>
    <row r="269" spans="1:10" ht="15" customHeight="1">
      <c r="A269" s="320">
        <v>132</v>
      </c>
      <c r="B269" s="228">
        <v>612000</v>
      </c>
      <c r="C269" s="519" t="s">
        <v>207</v>
      </c>
      <c r="D269" s="520"/>
      <c r="E269" s="521"/>
      <c r="F269" s="365">
        <f>'T.1 Postojeći'!F280</f>
        <v>0</v>
      </c>
      <c r="G269" s="365">
        <f>'T.1 Postojeći'!G280</f>
        <v>0</v>
      </c>
      <c r="H269" s="366">
        <f>'T.1 Postojeći'!H280+'T.2 Predloženi'!G285-'T.3 Uštede'!G235</f>
        <v>0</v>
      </c>
      <c r="I269" s="372">
        <f>'T.1 Postojeći'!I280+'T.2 Predloženi'!H285-'T.3 Uštede'!H235</f>
        <v>0</v>
      </c>
      <c r="J269" s="452">
        <f>'T.1 Postojeći'!J280+'T.2 Predloženi'!I285-'T.3 Uštede'!I235</f>
        <v>0</v>
      </c>
    </row>
    <row r="270" spans="1:10" ht="15" customHeight="1">
      <c r="A270" s="320">
        <v>133</v>
      </c>
      <c r="B270" s="228">
        <v>613000</v>
      </c>
      <c r="C270" s="519" t="s">
        <v>42</v>
      </c>
      <c r="D270" s="520"/>
      <c r="E270" s="521"/>
      <c r="F270" s="365">
        <f>'T.1 Postojeći'!F281</f>
        <v>0</v>
      </c>
      <c r="G270" s="365">
        <f>'T.1 Postojeći'!G281</f>
        <v>0</v>
      </c>
      <c r="H270" s="366">
        <f>'T.1 Postojeći'!H281+'T.2 Predloženi'!G286-'T.3 Uštede'!G236</f>
        <v>0</v>
      </c>
      <c r="I270" s="372">
        <f>'T.1 Postojeći'!I281+'T.2 Predloženi'!H286-'T.3 Uštede'!H236</f>
        <v>0</v>
      </c>
      <c r="J270" s="452">
        <f>'T.1 Postojeći'!J281+'T.2 Predloženi'!I286-'T.3 Uštede'!I236</f>
        <v>0</v>
      </c>
    </row>
    <row r="271" spans="1:10" ht="15" customHeight="1">
      <c r="A271" s="320">
        <v>134</v>
      </c>
      <c r="B271" s="228">
        <v>614000</v>
      </c>
      <c r="C271" s="519" t="s">
        <v>80</v>
      </c>
      <c r="D271" s="520"/>
      <c r="E271" s="521"/>
      <c r="F271" s="365">
        <f>'T.1 Postojeći'!F282</f>
        <v>0</v>
      </c>
      <c r="G271" s="365">
        <f>'T.1 Postojeći'!G282</f>
        <v>0</v>
      </c>
      <c r="H271" s="366">
        <f>'T.1 Postojeći'!H282+'T.2 Predloženi'!G287-'T.3 Uštede'!G237</f>
        <v>0</v>
      </c>
      <c r="I271" s="372">
        <f>'T.1 Postojeći'!I282+'T.2 Predloženi'!H287-'T.3 Uštede'!H237</f>
        <v>0</v>
      </c>
      <c r="J271" s="452">
        <f>'T.1 Postojeći'!J282+'T.2 Predloženi'!I287-'T.3 Uštede'!I237</f>
        <v>0</v>
      </c>
    </row>
    <row r="272" spans="1:10" ht="15" customHeight="1">
      <c r="A272" s="320">
        <v>132</v>
      </c>
      <c r="B272" s="228">
        <v>615000</v>
      </c>
      <c r="C272" s="519" t="s">
        <v>214</v>
      </c>
      <c r="D272" s="520"/>
      <c r="E272" s="521"/>
      <c r="F272" s="365">
        <f>'T.1 Postojeći'!F283</f>
        <v>0</v>
      </c>
      <c r="G272" s="365">
        <f>'T.1 Postojeći'!G283</f>
        <v>0</v>
      </c>
      <c r="H272" s="366">
        <f>'T.1 Postojeći'!H283+'T.2 Predloženi'!G288-'T.3 Uštede'!G238</f>
        <v>0</v>
      </c>
      <c r="I272" s="372">
        <f>'T.1 Postojeći'!I283+'T.2 Predloženi'!H288-'T.3 Uštede'!H238</f>
        <v>0</v>
      </c>
      <c r="J272" s="452">
        <f>'T.1 Postojeći'!J283+'T.2 Predloženi'!I288-'T.3 Uštede'!I238</f>
        <v>0</v>
      </c>
    </row>
    <row r="273" spans="1:10" ht="15" customHeight="1">
      <c r="A273" s="320">
        <v>133</v>
      </c>
      <c r="B273" s="228">
        <v>616000</v>
      </c>
      <c r="C273" s="519" t="s">
        <v>215</v>
      </c>
      <c r="D273" s="520"/>
      <c r="E273" s="521"/>
      <c r="F273" s="365">
        <f>'T.1 Postojeći'!F284</f>
        <v>0</v>
      </c>
      <c r="G273" s="365">
        <f>'T.1 Postojeći'!G284</f>
        <v>0</v>
      </c>
      <c r="H273" s="366">
        <f>'T.1 Postojeći'!H284+'T.2 Predloženi'!G289-'T.3 Uštede'!G239</f>
        <v>0</v>
      </c>
      <c r="I273" s="372">
        <f>'T.1 Postojeći'!I284+'T.2 Predloženi'!H289-'T.3 Uštede'!H239</f>
        <v>0</v>
      </c>
      <c r="J273" s="452">
        <f>'T.1 Postojeći'!J284+'T.2 Predloženi'!I289-'T.3 Uštede'!I239</f>
        <v>0</v>
      </c>
    </row>
    <row r="274" spans="1:10" ht="15" customHeight="1">
      <c r="A274" s="320">
        <v>134</v>
      </c>
      <c r="B274" s="228">
        <v>821000</v>
      </c>
      <c r="C274" s="519" t="s">
        <v>81</v>
      </c>
      <c r="D274" s="520"/>
      <c r="E274" s="521"/>
      <c r="F274" s="365">
        <f>'T.1 Postojeći'!F285</f>
        <v>0</v>
      </c>
      <c r="G274" s="365">
        <f>'T.1 Postojeći'!G285</f>
        <v>0</v>
      </c>
      <c r="H274" s="366">
        <f>'T.1 Postojeći'!H285+'T.2 Predloženi'!G290-'T.3 Uštede'!G240</f>
        <v>0</v>
      </c>
      <c r="I274" s="372">
        <f>'T.1 Postojeći'!I285+'T.2 Predloženi'!H290-'T.3 Uštede'!H240</f>
        <v>0</v>
      </c>
      <c r="J274" s="452">
        <f>'T.1 Postojeći'!J285+'T.2 Predloženi'!I290-'T.3 Uštede'!I240</f>
        <v>0</v>
      </c>
    </row>
    <row r="275" spans="1:10" ht="15" customHeight="1">
      <c r="A275" s="320">
        <v>135</v>
      </c>
      <c r="B275" s="451">
        <v>823000</v>
      </c>
      <c r="C275" s="519" t="s">
        <v>216</v>
      </c>
      <c r="D275" s="520"/>
      <c r="E275" s="521"/>
      <c r="F275" s="365">
        <f>'T.1 Postojeći'!F286</f>
        <v>0</v>
      </c>
      <c r="G275" s="365">
        <f>'T.1 Postojeći'!G286</f>
        <v>0</v>
      </c>
      <c r="H275" s="366">
        <f>'T.1 Postojeći'!H286+'T.2 Predloženi'!G291-'T.3 Uštede'!G241</f>
        <v>0</v>
      </c>
      <c r="I275" s="372">
        <f>'T.1 Postojeći'!I286+'T.2 Predloženi'!H291-'T.3 Uštede'!H241</f>
        <v>0</v>
      </c>
      <c r="J275" s="452">
        <f>'T.1 Postojeći'!J286+'T.2 Predloženi'!I291-'T.3 Uštede'!I241</f>
        <v>0</v>
      </c>
    </row>
    <row r="276" spans="1:10" s="60" customFormat="1" ht="6.75" customHeight="1">
      <c r="A276" s="320"/>
      <c r="B276" s="231"/>
      <c r="C276" s="31"/>
      <c r="D276" s="31"/>
      <c r="E276" s="59"/>
      <c r="F276" s="293"/>
      <c r="G276" s="293"/>
      <c r="H276" s="293"/>
      <c r="I276" s="308"/>
      <c r="J276" s="453"/>
    </row>
    <row r="277" spans="1:10" ht="15" customHeight="1">
      <c r="A277" s="320">
        <v>136</v>
      </c>
      <c r="B277" s="232"/>
      <c r="C277" s="519" t="s">
        <v>43</v>
      </c>
      <c r="D277" s="520"/>
      <c r="E277" s="521"/>
      <c r="F277" s="274">
        <f>SUM(F247,F257,F267)</f>
        <v>0</v>
      </c>
      <c r="G277" s="274">
        <f>SUM(G247,G257,G267)</f>
        <v>0</v>
      </c>
      <c r="H277" s="309">
        <f>SUM(H247,H257,H267)</f>
        <v>0</v>
      </c>
      <c r="I277" s="274">
        <f>SUM(I247,I257,I267)</f>
        <v>0</v>
      </c>
      <c r="J277" s="285">
        <f>SUM(J247,J257,J267)</f>
        <v>0</v>
      </c>
    </row>
    <row r="278" spans="1:10" ht="15" customHeight="1" thickBot="1">
      <c r="A278" s="321">
        <v>199</v>
      </c>
      <c r="B278" s="233"/>
      <c r="C278" s="568" t="s">
        <v>96</v>
      </c>
      <c r="D278" s="569"/>
      <c r="E278" s="570"/>
      <c r="F278" s="369">
        <f>+'T.1 Postojeći'!F289</f>
        <v>0</v>
      </c>
      <c r="G278" s="369">
        <f>+'T.1 Postojeći'!G289</f>
        <v>0</v>
      </c>
      <c r="H278" s="370">
        <f>+'T.1 Postojeći'!H289+'T.2 Predloženi'!G294-'T.3 Uštede'!G244</f>
        <v>0</v>
      </c>
      <c r="I278" s="370">
        <f>+'T.1 Postojeći'!I289+'T.2 Predloženi'!H294-'T.3 Uštede'!H244</f>
        <v>0</v>
      </c>
      <c r="J278" s="455">
        <f>+'T.1 Postojeći'!J289+'T.2 Predloženi'!I294-'T.3 Uštede'!I244</f>
        <v>0</v>
      </c>
    </row>
  </sheetData>
  <sheetProtection/>
  <mergeCells count="225">
    <mergeCell ref="C273:E273"/>
    <mergeCell ref="C254:E254"/>
    <mergeCell ref="C255:E255"/>
    <mergeCell ref="B257:E257"/>
    <mergeCell ref="C258:E258"/>
    <mergeCell ref="C259:E259"/>
    <mergeCell ref="C260:E260"/>
    <mergeCell ref="C271:E271"/>
    <mergeCell ref="C261:E261"/>
    <mergeCell ref="C262:E262"/>
    <mergeCell ref="C248:E248"/>
    <mergeCell ref="C249:E249"/>
    <mergeCell ref="C250:E250"/>
    <mergeCell ref="C251:E251"/>
    <mergeCell ref="C252:E252"/>
    <mergeCell ref="C253:E253"/>
    <mergeCell ref="B241:C242"/>
    <mergeCell ref="D241:E241"/>
    <mergeCell ref="D242:E242"/>
    <mergeCell ref="B245:E246"/>
    <mergeCell ref="H245:J245"/>
    <mergeCell ref="B247:E247"/>
    <mergeCell ref="B237:C238"/>
    <mergeCell ref="D237:E237"/>
    <mergeCell ref="D238:E238"/>
    <mergeCell ref="B239:C240"/>
    <mergeCell ref="D239:E239"/>
    <mergeCell ref="D240:E240"/>
    <mergeCell ref="C221:E221"/>
    <mergeCell ref="D231:J231"/>
    <mergeCell ref="B233:C233"/>
    <mergeCell ref="D233:J233"/>
    <mergeCell ref="D235:E236"/>
    <mergeCell ref="G235:J235"/>
    <mergeCell ref="C203:E203"/>
    <mergeCell ref="C204:E204"/>
    <mergeCell ref="C205:E205"/>
    <mergeCell ref="C206:E206"/>
    <mergeCell ref="C207:E207"/>
    <mergeCell ref="B210:E210"/>
    <mergeCell ref="C208:E208"/>
    <mergeCell ref="C194:E194"/>
    <mergeCell ref="C195:E195"/>
    <mergeCell ref="C196:E196"/>
    <mergeCell ref="C197:E197"/>
    <mergeCell ref="C198:E198"/>
    <mergeCell ref="B200:E200"/>
    <mergeCell ref="B188:E189"/>
    <mergeCell ref="H188:J188"/>
    <mergeCell ref="B190:E190"/>
    <mergeCell ref="C191:E191"/>
    <mergeCell ref="C192:E192"/>
    <mergeCell ref="C193:E193"/>
    <mergeCell ref="B182:C183"/>
    <mergeCell ref="D182:E182"/>
    <mergeCell ref="D183:E183"/>
    <mergeCell ref="B184:C185"/>
    <mergeCell ref="D184:E184"/>
    <mergeCell ref="D185:E185"/>
    <mergeCell ref="D176:J176"/>
    <mergeCell ref="D178:E179"/>
    <mergeCell ref="G178:J178"/>
    <mergeCell ref="B180:C181"/>
    <mergeCell ref="D180:E180"/>
    <mergeCell ref="D181:E181"/>
    <mergeCell ref="C147:E147"/>
    <mergeCell ref="C148:E148"/>
    <mergeCell ref="B153:E153"/>
    <mergeCell ref="C154:E154"/>
    <mergeCell ref="C155:E155"/>
    <mergeCell ref="C161:E161"/>
    <mergeCell ref="C156:E156"/>
    <mergeCell ref="C157:E157"/>
    <mergeCell ref="C149:E149"/>
    <mergeCell ref="C150:E150"/>
    <mergeCell ref="C140:E140"/>
    <mergeCell ref="C141:E141"/>
    <mergeCell ref="B143:E143"/>
    <mergeCell ref="C144:E144"/>
    <mergeCell ref="C145:E145"/>
    <mergeCell ref="C146:E146"/>
    <mergeCell ref="C134:E134"/>
    <mergeCell ref="C135:E135"/>
    <mergeCell ref="C136:E136"/>
    <mergeCell ref="C137:E137"/>
    <mergeCell ref="C138:E138"/>
    <mergeCell ref="C139:E139"/>
    <mergeCell ref="B127:C128"/>
    <mergeCell ref="D127:E127"/>
    <mergeCell ref="D128:E128"/>
    <mergeCell ref="B131:E132"/>
    <mergeCell ref="H131:J131"/>
    <mergeCell ref="B133:E133"/>
    <mergeCell ref="B123:C124"/>
    <mergeCell ref="D123:E123"/>
    <mergeCell ref="D124:E124"/>
    <mergeCell ref="B125:C126"/>
    <mergeCell ref="D125:E125"/>
    <mergeCell ref="D126:E126"/>
    <mergeCell ref="C88:E88"/>
    <mergeCell ref="C94:E94"/>
    <mergeCell ref="B96:E96"/>
    <mergeCell ref="C101:E101"/>
    <mergeCell ref="C102:E102"/>
    <mergeCell ref="D117:J117"/>
    <mergeCell ref="C93:E93"/>
    <mergeCell ref="C106:E106"/>
    <mergeCell ref="C107:E107"/>
    <mergeCell ref="C97:E97"/>
    <mergeCell ref="C81:E81"/>
    <mergeCell ref="C82:E82"/>
    <mergeCell ref="C83:E83"/>
    <mergeCell ref="C84:E84"/>
    <mergeCell ref="B86:E86"/>
    <mergeCell ref="C87:E87"/>
    <mergeCell ref="B74:E75"/>
    <mergeCell ref="H74:J74"/>
    <mergeCell ref="B76:E76"/>
    <mergeCell ref="C77:E77"/>
    <mergeCell ref="C78:E78"/>
    <mergeCell ref="C79:E79"/>
    <mergeCell ref="B68:C69"/>
    <mergeCell ref="D68:E68"/>
    <mergeCell ref="D69:E69"/>
    <mergeCell ref="B70:C71"/>
    <mergeCell ref="D70:E70"/>
    <mergeCell ref="D71:E71"/>
    <mergeCell ref="B62:C62"/>
    <mergeCell ref="D62:J62"/>
    <mergeCell ref="D64:E65"/>
    <mergeCell ref="G64:J64"/>
    <mergeCell ref="B66:C67"/>
    <mergeCell ref="D66:E66"/>
    <mergeCell ref="D67:E67"/>
    <mergeCell ref="D3:J3"/>
    <mergeCell ref="C24:E24"/>
    <mergeCell ref="C25:E25"/>
    <mergeCell ref="C26:E26"/>
    <mergeCell ref="C34:E34"/>
    <mergeCell ref="C35:E35"/>
    <mergeCell ref="G7:J7"/>
    <mergeCell ref="B5:C5"/>
    <mergeCell ref="D5:J5"/>
    <mergeCell ref="C23:E23"/>
    <mergeCell ref="C278:E278"/>
    <mergeCell ref="C277:E277"/>
    <mergeCell ref="C274:E274"/>
    <mergeCell ref="C275:E275"/>
    <mergeCell ref="C264:E264"/>
    <mergeCell ref="C265:E265"/>
    <mergeCell ref="B267:E267"/>
    <mergeCell ref="C268:E268"/>
    <mergeCell ref="C269:E269"/>
    <mergeCell ref="C270:E270"/>
    <mergeCell ref="C263:E263"/>
    <mergeCell ref="C272:E272"/>
    <mergeCell ref="C217:E217"/>
    <mergeCell ref="C218:E218"/>
    <mergeCell ref="C212:E212"/>
    <mergeCell ref="C215:E215"/>
    <mergeCell ref="C216:E216"/>
    <mergeCell ref="C213:E213"/>
    <mergeCell ref="C214:E214"/>
    <mergeCell ref="C220:E220"/>
    <mergeCell ref="C211:E211"/>
    <mergeCell ref="C201:E201"/>
    <mergeCell ref="C202:E202"/>
    <mergeCell ref="C158:E158"/>
    <mergeCell ref="C159:E159"/>
    <mergeCell ref="D174:J174"/>
    <mergeCell ref="B176:C176"/>
    <mergeCell ref="C163:E163"/>
    <mergeCell ref="C164:E164"/>
    <mergeCell ref="C160:E160"/>
    <mergeCell ref="C151:E151"/>
    <mergeCell ref="C98:E98"/>
    <mergeCell ref="C99:E99"/>
    <mergeCell ref="C100:E100"/>
    <mergeCell ref="B119:C119"/>
    <mergeCell ref="D119:J119"/>
    <mergeCell ref="D121:E122"/>
    <mergeCell ref="G121:J121"/>
    <mergeCell ref="C103:E103"/>
    <mergeCell ref="C104:E104"/>
    <mergeCell ref="C89:E89"/>
    <mergeCell ref="C90:E90"/>
    <mergeCell ref="C91:E91"/>
    <mergeCell ref="C92:E92"/>
    <mergeCell ref="C80:E80"/>
    <mergeCell ref="D7:E8"/>
    <mergeCell ref="C22:E22"/>
    <mergeCell ref="C21:E21"/>
    <mergeCell ref="C32:E32"/>
    <mergeCell ref="C31:E31"/>
    <mergeCell ref="D60:J60"/>
    <mergeCell ref="B9:C10"/>
    <mergeCell ref="D9:E9"/>
    <mergeCell ref="D10:E10"/>
    <mergeCell ref="B11:C12"/>
    <mergeCell ref="D11:E11"/>
    <mergeCell ref="D12:E12"/>
    <mergeCell ref="H17:J17"/>
    <mergeCell ref="C20:E20"/>
    <mergeCell ref="B19:E19"/>
    <mergeCell ref="C40:E40"/>
    <mergeCell ref="B39:E39"/>
    <mergeCell ref="C42:E42"/>
    <mergeCell ref="C41:E41"/>
    <mergeCell ref="C36:E36"/>
    <mergeCell ref="C27:E27"/>
    <mergeCell ref="C30:E30"/>
    <mergeCell ref="B29:E29"/>
    <mergeCell ref="C44:E44"/>
    <mergeCell ref="C45:E45"/>
    <mergeCell ref="C46:E46"/>
    <mergeCell ref="C47:E47"/>
    <mergeCell ref="C43:E43"/>
    <mergeCell ref="C50:E50"/>
    <mergeCell ref="C49:E49"/>
    <mergeCell ref="B13:C14"/>
    <mergeCell ref="D13:E13"/>
    <mergeCell ref="B17:E18"/>
    <mergeCell ref="D14:E14"/>
    <mergeCell ref="C37:E37"/>
    <mergeCell ref="C33:E33"/>
  </mergeCells>
  <printOptions/>
  <pageMargins left="0.28" right="0.26" top="0.33" bottom="0.26" header="0.5" footer="0.5"/>
  <pageSetup horizontalDpi="600" verticalDpi="600" orientation="portrait" scale="110" r:id="rId3"/>
  <rowBreaks count="1" manualBreakCount="1">
    <brk id="57" max="9" man="1"/>
  </rowBreaks>
  <legacyDrawing r:id="rId2"/>
</worksheet>
</file>

<file path=xl/worksheets/sheet9.xml><?xml version="1.0" encoding="utf-8"?>
<worksheet xmlns="http://schemas.openxmlformats.org/spreadsheetml/2006/main" xmlns:r="http://schemas.openxmlformats.org/officeDocument/2006/relationships">
  <sheetPr>
    <tabColor indexed="10"/>
  </sheetPr>
  <dimension ref="A1:N61"/>
  <sheetViews>
    <sheetView showGridLines="0" view="pageBreakPreview" zoomScaleNormal="92" zoomScaleSheetLayoutView="100" zoomScalePageLayoutView="0" workbookViewId="0" topLeftCell="A1">
      <pane ySplit="9" topLeftCell="A10" activePane="bottomLeft" state="frozen"/>
      <selection pane="topLeft" activeCell="A1" sqref="A1"/>
      <selection pane="bottomLeft" activeCell="J10" sqref="J10"/>
    </sheetView>
  </sheetViews>
  <sheetFormatPr defaultColWidth="9.140625" defaultRowHeight="12.75"/>
  <cols>
    <col min="1" max="1" width="6.140625" style="311" customWidth="1"/>
    <col min="2" max="2" width="17.140625" style="64" customWidth="1"/>
    <col min="3" max="3" width="28.00390625" style="64" customWidth="1"/>
    <col min="4" max="4" width="1.1484375" style="64" customWidth="1"/>
    <col min="5" max="5" width="17.00390625" style="64" hidden="1" customWidth="1"/>
    <col min="6" max="10" width="9.7109375" style="64" customWidth="1"/>
    <col min="11" max="11" width="2.28125" style="64" customWidth="1"/>
    <col min="12" max="16384" width="9.140625" style="64" customWidth="1"/>
  </cols>
  <sheetData>
    <row r="1" spans="1:10" ht="12.75">
      <c r="A1" s="310"/>
      <c r="B1" s="664" t="s">
        <v>205</v>
      </c>
      <c r="C1" s="665"/>
      <c r="D1" s="665"/>
      <c r="E1" s="665"/>
      <c r="F1" s="665"/>
      <c r="G1" s="665"/>
      <c r="H1" s="665"/>
      <c r="I1" s="665"/>
      <c r="J1" s="666"/>
    </row>
    <row r="2" spans="2:10" ht="12.75">
      <c r="B2" s="667"/>
      <c r="C2" s="668"/>
      <c r="D2" s="668"/>
      <c r="E2" s="668"/>
      <c r="F2" s="668"/>
      <c r="G2" s="668"/>
      <c r="H2" s="668"/>
      <c r="I2" s="668"/>
      <c r="J2" s="669"/>
    </row>
    <row r="3" spans="2:10" ht="12.75">
      <c r="B3" s="110"/>
      <c r="C3" s="111"/>
      <c r="D3" s="111"/>
      <c r="E3" s="111"/>
      <c r="F3" s="111"/>
      <c r="G3" s="111"/>
      <c r="H3" s="111"/>
      <c r="I3" s="111"/>
      <c r="J3" s="112"/>
    </row>
    <row r="4" spans="1:10" s="23" customFormat="1" ht="12.75">
      <c r="A4" s="312"/>
      <c r="B4" s="113" t="s">
        <v>32</v>
      </c>
      <c r="C4" s="662">
        <f>+Naslovna!E17</f>
        <v>0</v>
      </c>
      <c r="D4" s="663"/>
      <c r="E4" s="663"/>
      <c r="F4" s="663"/>
      <c r="G4" s="663"/>
      <c r="H4" s="663"/>
      <c r="I4" s="663"/>
      <c r="J4" s="663"/>
    </row>
    <row r="5" spans="1:10" s="42" customFormat="1" ht="12.75">
      <c r="A5" s="313"/>
      <c r="B5" s="114"/>
      <c r="C5" s="57"/>
      <c r="D5" s="43"/>
      <c r="E5" s="43"/>
      <c r="F5" s="43"/>
      <c r="G5" s="43"/>
      <c r="H5" s="43"/>
      <c r="I5" s="43"/>
      <c r="J5" s="115"/>
    </row>
    <row r="6" spans="1:10" ht="45.75" customHeight="1">
      <c r="A6" s="314" t="s">
        <v>138</v>
      </c>
      <c r="B6" s="561" t="s">
        <v>84</v>
      </c>
      <c r="C6" s="561"/>
      <c r="D6" s="648">
        <f>'T.0. Ulazni podaci'!B14</f>
        <v>0</v>
      </c>
      <c r="E6" s="649"/>
      <c r="F6" s="649"/>
      <c r="G6" s="649"/>
      <c r="H6" s="649"/>
      <c r="I6" s="649"/>
      <c r="J6" s="650"/>
    </row>
    <row r="7" spans="1:10" ht="13.5" thickBot="1">
      <c r="A7" s="315"/>
      <c r="B7" s="111"/>
      <c r="C7" s="111"/>
      <c r="D7" s="111"/>
      <c r="E7" s="111"/>
      <c r="F7" s="111"/>
      <c r="G7" s="111"/>
      <c r="H7" s="111"/>
      <c r="I7" s="111"/>
      <c r="J7" s="112"/>
    </row>
    <row r="8" spans="1:10" ht="12.75">
      <c r="A8" s="315"/>
      <c r="B8" s="658" t="s">
        <v>97</v>
      </c>
      <c r="C8" s="658"/>
      <c r="D8" s="658"/>
      <c r="E8" s="659"/>
      <c r="F8" s="156" t="s">
        <v>85</v>
      </c>
      <c r="G8" s="156" t="s">
        <v>94</v>
      </c>
      <c r="H8" s="652" t="s">
        <v>95</v>
      </c>
      <c r="I8" s="653"/>
      <c r="J8" s="654"/>
    </row>
    <row r="9" spans="1:10" ht="13.5" customHeight="1">
      <c r="A9" s="315"/>
      <c r="B9" s="660"/>
      <c r="C9" s="660"/>
      <c r="D9" s="660"/>
      <c r="E9" s="661"/>
      <c r="F9" s="53" t="s">
        <v>212</v>
      </c>
      <c r="G9" s="54" t="s">
        <v>213</v>
      </c>
      <c r="H9" s="54" t="s">
        <v>231</v>
      </c>
      <c r="I9" s="55" t="s">
        <v>233</v>
      </c>
      <c r="J9" s="152" t="s">
        <v>252</v>
      </c>
    </row>
    <row r="10" spans="1:10" ht="13.5" customHeight="1">
      <c r="A10" s="316"/>
      <c r="B10" s="456" t="s">
        <v>115</v>
      </c>
      <c r="C10" s="193"/>
      <c r="D10" s="194"/>
      <c r="E10" s="194"/>
      <c r="F10" s="189"/>
      <c r="G10" s="190"/>
      <c r="H10" s="189"/>
      <c r="I10" s="191" t="s">
        <v>232</v>
      </c>
      <c r="J10" s="192"/>
    </row>
    <row r="11" spans="1:10" s="65" customFormat="1" ht="26.25" customHeight="1" thickBot="1">
      <c r="A11" s="316">
        <v>101</v>
      </c>
      <c r="B11" s="651">
        <f>'T.0. Ulazni podaci'!B17</f>
        <v>0</v>
      </c>
      <c r="C11" s="636"/>
      <c r="D11" s="636"/>
      <c r="E11" s="636"/>
      <c r="F11" s="302">
        <f>+F12+F13-F14</f>
        <v>0</v>
      </c>
      <c r="G11" s="302">
        <f>+G12+G13-G14</f>
        <v>0</v>
      </c>
      <c r="H11" s="302">
        <f>+H12+H13-H14</f>
        <v>0</v>
      </c>
      <c r="I11" s="302">
        <f>+I12+I13-I14</f>
        <v>0</v>
      </c>
      <c r="J11" s="303">
        <f>+J12+J13-J14</f>
        <v>0</v>
      </c>
    </row>
    <row r="12" spans="1:10" ht="12.75" customHeight="1" thickTop="1">
      <c r="A12" s="316">
        <v>102</v>
      </c>
      <c r="B12" s="632" t="s">
        <v>54</v>
      </c>
      <c r="C12" s="633"/>
      <c r="D12" s="633"/>
      <c r="E12" s="634"/>
      <c r="F12" s="249">
        <f>+'T.1 Postojeći'!F26</f>
        <v>0</v>
      </c>
      <c r="G12" s="249">
        <f>+'T.1 Postojeći'!G26</f>
        <v>0</v>
      </c>
      <c r="H12" s="249">
        <f>+'T.1 Postojeći'!H26</f>
        <v>0</v>
      </c>
      <c r="I12" s="249">
        <f>+'T.1 Postojeći'!I26</f>
        <v>0</v>
      </c>
      <c r="J12" s="250">
        <f>+'T.1 Postojeći'!J26</f>
        <v>0</v>
      </c>
    </row>
    <row r="13" spans="1:10" ht="12.75" customHeight="1">
      <c r="A13" s="316">
        <v>103</v>
      </c>
      <c r="B13" s="632" t="s">
        <v>55</v>
      </c>
      <c r="C13" s="633"/>
      <c r="D13" s="633"/>
      <c r="E13" s="634"/>
      <c r="F13" s="251"/>
      <c r="G13" s="251"/>
      <c r="H13" s="252">
        <f>+'T.2 Predloženi'!G27</f>
        <v>0</v>
      </c>
      <c r="I13" s="252">
        <f>+'T.2 Predloženi'!H27</f>
        <v>0</v>
      </c>
      <c r="J13" s="253">
        <f>+'T.2 Predloženi'!I27</f>
        <v>0</v>
      </c>
    </row>
    <row r="14" spans="1:10" ht="12.75" customHeight="1" thickBot="1">
      <c r="A14" s="316">
        <v>104</v>
      </c>
      <c r="B14" s="632" t="s">
        <v>56</v>
      </c>
      <c r="C14" s="633"/>
      <c r="D14" s="633"/>
      <c r="E14" s="634"/>
      <c r="F14" s="468"/>
      <c r="G14" s="468"/>
      <c r="H14" s="469">
        <f>+'T.3 Uštede'!G17</f>
        <v>0</v>
      </c>
      <c r="I14" s="469">
        <f>+'T.3 Uštede'!H17</f>
        <v>0</v>
      </c>
      <c r="J14" s="470">
        <f>+'T.3 Uštede'!I17</f>
        <v>0</v>
      </c>
    </row>
    <row r="15" spans="1:10" s="11" customFormat="1" ht="0.75" customHeight="1">
      <c r="A15" s="316"/>
      <c r="B15" s="457"/>
      <c r="C15" s="41"/>
      <c r="D15" s="41"/>
      <c r="E15" s="41"/>
      <c r="F15" s="254"/>
      <c r="G15" s="254"/>
      <c r="H15" s="254"/>
      <c r="I15" s="254"/>
      <c r="J15" s="255"/>
    </row>
    <row r="16" spans="1:10" s="11" customFormat="1" ht="11.25" customHeight="1">
      <c r="A16" s="316"/>
      <c r="B16" s="458" t="s">
        <v>116</v>
      </c>
      <c r="C16" s="196"/>
      <c r="D16" s="197"/>
      <c r="E16" s="195"/>
      <c r="F16" s="254"/>
      <c r="G16" s="254"/>
      <c r="H16" s="254"/>
      <c r="I16" s="254"/>
      <c r="J16" s="255"/>
    </row>
    <row r="17" spans="1:10" s="65" customFormat="1" ht="27" customHeight="1" thickBot="1">
      <c r="A17" s="316">
        <v>201</v>
      </c>
      <c r="B17" s="635">
        <f>'T.0. Ulazni podaci'!F17</f>
        <v>0</v>
      </c>
      <c r="C17" s="636"/>
      <c r="D17" s="636"/>
      <c r="E17" s="636"/>
      <c r="F17" s="302">
        <f>F18+F19-F20</f>
        <v>0</v>
      </c>
      <c r="G17" s="302">
        <f>G18+G19-G20</f>
        <v>0</v>
      </c>
      <c r="H17" s="302">
        <f>H18+H19-H20</f>
        <v>0</v>
      </c>
      <c r="I17" s="302">
        <f>I18+I19-I20</f>
        <v>0</v>
      </c>
      <c r="J17" s="303">
        <f>J18+J19-J20</f>
        <v>0</v>
      </c>
    </row>
    <row r="18" spans="1:10" ht="12.75" customHeight="1" thickTop="1">
      <c r="A18" s="316">
        <v>202</v>
      </c>
      <c r="B18" s="632" t="s">
        <v>54</v>
      </c>
      <c r="C18" s="633"/>
      <c r="D18" s="633"/>
      <c r="E18" s="634"/>
      <c r="F18" s="249">
        <f>'T.1 Postojeći'!F84</f>
        <v>0</v>
      </c>
      <c r="G18" s="249">
        <f>'T.1 Postojeći'!G84</f>
        <v>0</v>
      </c>
      <c r="H18" s="249">
        <f>'T.1 Postojeći'!H84</f>
        <v>0</v>
      </c>
      <c r="I18" s="249">
        <f>'T.1 Postojeći'!I84</f>
        <v>0</v>
      </c>
      <c r="J18" s="250">
        <f>'T.1 Postojeći'!J84</f>
        <v>0</v>
      </c>
    </row>
    <row r="19" spans="1:10" ht="12.75" customHeight="1">
      <c r="A19" s="316">
        <v>203</v>
      </c>
      <c r="B19" s="632" t="s">
        <v>55</v>
      </c>
      <c r="C19" s="633"/>
      <c r="D19" s="633"/>
      <c r="E19" s="634"/>
      <c r="F19" s="251"/>
      <c r="G19" s="251"/>
      <c r="H19" s="252">
        <f>'T.2 Predloženi'!G86</f>
        <v>0</v>
      </c>
      <c r="I19" s="252">
        <f>'T.2 Predloženi'!H86</f>
        <v>0</v>
      </c>
      <c r="J19" s="253">
        <f>'T.2 Predloženi'!I86</f>
        <v>0</v>
      </c>
    </row>
    <row r="20" spans="1:10" ht="12.75" customHeight="1" thickBot="1">
      <c r="A20" s="316">
        <v>204</v>
      </c>
      <c r="B20" s="632" t="s">
        <v>56</v>
      </c>
      <c r="C20" s="633"/>
      <c r="D20" s="633"/>
      <c r="E20" s="634"/>
      <c r="F20" s="468"/>
      <c r="G20" s="468"/>
      <c r="H20" s="469">
        <f>'T.3 Uštede'!G66</f>
        <v>0</v>
      </c>
      <c r="I20" s="469">
        <f>'T.3 Uštede'!H66</f>
        <v>0</v>
      </c>
      <c r="J20" s="470">
        <f>'T.3 Uštede'!I66</f>
        <v>0</v>
      </c>
    </row>
    <row r="21" spans="1:10" s="11" customFormat="1" ht="0.75" customHeight="1">
      <c r="A21" s="316"/>
      <c r="B21" s="457"/>
      <c r="C21" s="41"/>
      <c r="D21" s="41"/>
      <c r="E21" s="41"/>
      <c r="F21" s="254"/>
      <c r="G21" s="254"/>
      <c r="H21" s="254"/>
      <c r="I21" s="254"/>
      <c r="J21" s="255"/>
    </row>
    <row r="22" spans="1:10" s="11" customFormat="1" ht="13.5" customHeight="1">
      <c r="A22" s="316"/>
      <c r="B22" s="458" t="s">
        <v>117</v>
      </c>
      <c r="C22" s="196"/>
      <c r="D22" s="197"/>
      <c r="E22" s="195"/>
      <c r="F22" s="254"/>
      <c r="G22" s="254"/>
      <c r="H22" s="254"/>
      <c r="I22" s="254"/>
      <c r="J22" s="255"/>
    </row>
    <row r="23" spans="1:10" s="65" customFormat="1" ht="24" customHeight="1" thickBot="1">
      <c r="A23" s="316">
        <v>301</v>
      </c>
      <c r="B23" s="635">
        <f>'T.0. Ulazni podaci'!H17</f>
        <v>0</v>
      </c>
      <c r="C23" s="636"/>
      <c r="D23" s="636"/>
      <c r="E23" s="636"/>
      <c r="F23" s="302">
        <f>F24+F25-F26</f>
        <v>0</v>
      </c>
      <c r="G23" s="302">
        <f>G24+G25-G26</f>
        <v>0</v>
      </c>
      <c r="H23" s="302">
        <f>H24+H25-H26</f>
        <v>0</v>
      </c>
      <c r="I23" s="302">
        <f>I24+I25-I26</f>
        <v>0</v>
      </c>
      <c r="J23" s="303">
        <f>J24+J25-J26</f>
        <v>0</v>
      </c>
    </row>
    <row r="24" spans="1:10" ht="12.75" customHeight="1" thickTop="1">
      <c r="A24" s="316">
        <v>302</v>
      </c>
      <c r="B24" s="632" t="s">
        <v>54</v>
      </c>
      <c r="C24" s="633"/>
      <c r="D24" s="633"/>
      <c r="E24" s="634"/>
      <c r="F24" s="249">
        <f>'T.1 Postojeći'!F142</f>
        <v>0</v>
      </c>
      <c r="G24" s="249">
        <f>'T.1 Postojeći'!G142</f>
        <v>0</v>
      </c>
      <c r="H24" s="249">
        <f>'T.1 Postojeći'!H142</f>
        <v>0</v>
      </c>
      <c r="I24" s="249">
        <f>'T.1 Postojeći'!I142</f>
        <v>0</v>
      </c>
      <c r="J24" s="250">
        <f>'T.1 Postojeći'!J142</f>
        <v>0</v>
      </c>
    </row>
    <row r="25" spans="1:10" ht="12.75" customHeight="1">
      <c r="A25" s="316">
        <v>303</v>
      </c>
      <c r="B25" s="632" t="s">
        <v>55</v>
      </c>
      <c r="C25" s="633"/>
      <c r="D25" s="633"/>
      <c r="E25" s="634"/>
      <c r="F25" s="251"/>
      <c r="G25" s="251"/>
      <c r="H25" s="252">
        <f>'T.2 Predloženi'!G145</f>
        <v>0</v>
      </c>
      <c r="I25" s="252">
        <f>'T.2 Predloženi'!H145</f>
        <v>0</v>
      </c>
      <c r="J25" s="253">
        <f>'T.2 Predloženi'!I145</f>
        <v>0</v>
      </c>
    </row>
    <row r="26" spans="1:10" ht="12.75" customHeight="1" thickBot="1">
      <c r="A26" s="472">
        <v>304</v>
      </c>
      <c r="B26" s="643" t="s">
        <v>56</v>
      </c>
      <c r="C26" s="644"/>
      <c r="D26" s="644"/>
      <c r="E26" s="645"/>
      <c r="F26" s="468"/>
      <c r="G26" s="468"/>
      <c r="H26" s="469">
        <f>'T.3 Uštede'!G115</f>
        <v>0</v>
      </c>
      <c r="I26" s="469">
        <f>'T.3 Uštede'!H115</f>
        <v>0</v>
      </c>
      <c r="J26" s="470">
        <f>'T.3 Uštede'!I115</f>
        <v>0</v>
      </c>
    </row>
    <row r="27" spans="1:10" s="11" customFormat="1" ht="6" customHeight="1" hidden="1">
      <c r="A27" s="471"/>
      <c r="B27" s="457"/>
      <c r="C27" s="41"/>
      <c r="D27" s="41"/>
      <c r="E27" s="41"/>
      <c r="F27" s="254"/>
      <c r="G27" s="254"/>
      <c r="H27" s="254"/>
      <c r="I27" s="254"/>
      <c r="J27" s="255"/>
    </row>
    <row r="28" spans="1:10" s="11" customFormat="1" ht="12" customHeight="1">
      <c r="A28" s="316"/>
      <c r="B28" s="456" t="s">
        <v>118</v>
      </c>
      <c r="C28" s="195"/>
      <c r="D28" s="195"/>
      <c r="E28" s="195"/>
      <c r="F28" s="254"/>
      <c r="G28" s="254"/>
      <c r="H28" s="254"/>
      <c r="I28" s="254"/>
      <c r="J28" s="255"/>
    </row>
    <row r="29" spans="1:10" s="65" customFormat="1" ht="27" customHeight="1" thickBot="1">
      <c r="A29" s="316">
        <v>401</v>
      </c>
      <c r="B29" s="635">
        <f>'T.0. Ulazni podaci'!J17</f>
        <v>0</v>
      </c>
      <c r="C29" s="636"/>
      <c r="D29" s="636"/>
      <c r="E29" s="636"/>
      <c r="F29" s="302">
        <f>F30+F31-F32</f>
        <v>0</v>
      </c>
      <c r="G29" s="302">
        <f>G30+G31-G32</f>
        <v>0</v>
      </c>
      <c r="H29" s="302">
        <f>H30+H31-H32</f>
        <v>0</v>
      </c>
      <c r="I29" s="302">
        <f>I30+I31-I32</f>
        <v>0</v>
      </c>
      <c r="J29" s="303">
        <f>J30+J31-J32</f>
        <v>0</v>
      </c>
    </row>
    <row r="30" spans="1:10" ht="12.75" customHeight="1" thickTop="1">
      <c r="A30" s="316">
        <v>402</v>
      </c>
      <c r="B30" s="632" t="s">
        <v>54</v>
      </c>
      <c r="C30" s="633"/>
      <c r="D30" s="633"/>
      <c r="E30" s="634"/>
      <c r="F30" s="252">
        <f>'T.1 Postojeći'!F200</f>
        <v>0</v>
      </c>
      <c r="G30" s="252">
        <f>'T.1 Postojeći'!G200</f>
        <v>0</v>
      </c>
      <c r="H30" s="249">
        <f>'T.1 Postojeći'!H200</f>
        <v>0</v>
      </c>
      <c r="I30" s="249">
        <f>'T.1 Postojeći'!I200</f>
        <v>0</v>
      </c>
      <c r="J30" s="250">
        <f>'T.1 Postojeći'!J200</f>
        <v>0</v>
      </c>
    </row>
    <row r="31" spans="1:10" ht="12.75" customHeight="1">
      <c r="A31" s="316">
        <v>403</v>
      </c>
      <c r="B31" s="632" t="s">
        <v>55</v>
      </c>
      <c r="C31" s="633"/>
      <c r="D31" s="633"/>
      <c r="E31" s="634"/>
      <c r="F31" s="251"/>
      <c r="G31" s="251"/>
      <c r="H31" s="252">
        <f>'T.2 Predloženi'!G204</f>
        <v>0</v>
      </c>
      <c r="I31" s="252">
        <f>'T.2 Predloženi'!H204</f>
        <v>0</v>
      </c>
      <c r="J31" s="253">
        <f>'T.2 Predloženi'!I204</f>
        <v>0</v>
      </c>
    </row>
    <row r="32" spans="1:10" ht="12.75" customHeight="1" thickBot="1">
      <c r="A32" s="472">
        <v>404</v>
      </c>
      <c r="B32" s="643" t="s">
        <v>56</v>
      </c>
      <c r="C32" s="644"/>
      <c r="D32" s="644"/>
      <c r="E32" s="645"/>
      <c r="F32" s="468"/>
      <c r="G32" s="468"/>
      <c r="H32" s="469">
        <f>'T.3 Uštede'!G164</f>
        <v>0</v>
      </c>
      <c r="I32" s="469">
        <f>'T.3 Uštede'!H164</f>
        <v>0</v>
      </c>
      <c r="J32" s="470">
        <f>'T.3 Uštede'!I164</f>
        <v>0</v>
      </c>
    </row>
    <row r="33" spans="1:10" s="11" customFormat="1" ht="0.75" customHeight="1">
      <c r="A33" s="471"/>
      <c r="B33" s="457"/>
      <c r="C33" s="41"/>
      <c r="D33" s="41"/>
      <c r="E33" s="41"/>
      <c r="F33" s="254"/>
      <c r="G33" s="254"/>
      <c r="H33" s="254"/>
      <c r="I33" s="254"/>
      <c r="J33" s="255"/>
    </row>
    <row r="34" spans="1:10" s="11" customFormat="1" ht="12.75" customHeight="1">
      <c r="A34" s="316"/>
      <c r="B34" s="456" t="s">
        <v>119</v>
      </c>
      <c r="C34" s="195"/>
      <c r="D34" s="195"/>
      <c r="E34" s="195"/>
      <c r="F34" s="254"/>
      <c r="G34" s="254"/>
      <c r="H34" s="254"/>
      <c r="I34" s="254"/>
      <c r="J34" s="255"/>
    </row>
    <row r="35" spans="1:10" s="65" customFormat="1" ht="27" customHeight="1" thickBot="1">
      <c r="A35" s="316"/>
      <c r="B35" s="635" t="s">
        <v>201</v>
      </c>
      <c r="C35" s="636"/>
      <c r="D35" s="636"/>
      <c r="E35" s="636"/>
      <c r="F35" s="302">
        <f>F36+F37-F38</f>
        <v>0</v>
      </c>
      <c r="G35" s="302">
        <f>G36+G37-G38</f>
        <v>0</v>
      </c>
      <c r="H35" s="302">
        <f>H36+H37-H38</f>
        <v>0</v>
      </c>
      <c r="I35" s="302">
        <f>I36+I37-I38</f>
        <v>0</v>
      </c>
      <c r="J35" s="303">
        <f>J36+J37-J38</f>
        <v>0</v>
      </c>
    </row>
    <row r="36" spans="1:10" ht="12.75" customHeight="1" thickTop="1">
      <c r="A36" s="316">
        <v>501</v>
      </c>
      <c r="B36" s="632" t="s">
        <v>54</v>
      </c>
      <c r="C36" s="633"/>
      <c r="D36" s="633"/>
      <c r="E36" s="634"/>
      <c r="F36" s="249">
        <f>'T.1 Postojeći'!F258</f>
        <v>0</v>
      </c>
      <c r="G36" s="249">
        <f>'T.1 Postojeći'!G258</f>
        <v>0</v>
      </c>
      <c r="H36" s="249">
        <f>'T.1 Postojeći'!H258</f>
        <v>0</v>
      </c>
      <c r="I36" s="249">
        <f>'T.1 Postojeći'!I258</f>
        <v>0</v>
      </c>
      <c r="J36" s="250">
        <f>'T.1 Postojeći'!J258</f>
        <v>0</v>
      </c>
    </row>
    <row r="37" spans="1:10" ht="12.75" customHeight="1">
      <c r="A37" s="316">
        <v>502</v>
      </c>
      <c r="B37" s="632" t="s">
        <v>55</v>
      </c>
      <c r="C37" s="633"/>
      <c r="D37" s="633"/>
      <c r="E37" s="634"/>
      <c r="F37" s="251"/>
      <c r="G37" s="251"/>
      <c r="H37" s="252">
        <f>'T.2 Predloženi'!G263</f>
        <v>0</v>
      </c>
      <c r="I37" s="252">
        <f>'T.2 Predloženi'!H263</f>
        <v>0</v>
      </c>
      <c r="J37" s="253">
        <f>'T.2 Predloženi'!I263</f>
        <v>0</v>
      </c>
    </row>
    <row r="38" spans="1:10" ht="12.75" customHeight="1">
      <c r="A38" s="316">
        <v>503</v>
      </c>
      <c r="B38" s="632" t="s">
        <v>56</v>
      </c>
      <c r="C38" s="633"/>
      <c r="D38" s="633"/>
      <c r="E38" s="634"/>
      <c r="F38" s="251"/>
      <c r="G38" s="251"/>
      <c r="H38" s="252">
        <f>'T.3 Uštede'!G213</f>
        <v>0</v>
      </c>
      <c r="I38" s="252">
        <f>'T.3 Uštede'!H213</f>
        <v>0</v>
      </c>
      <c r="J38" s="253">
        <f>'T.3 Uštede'!I213</f>
        <v>0</v>
      </c>
    </row>
    <row r="39" spans="1:10" s="11" customFormat="1" ht="6" customHeight="1" thickBot="1">
      <c r="A39" s="316"/>
      <c r="B39" s="457"/>
      <c r="C39" s="41"/>
      <c r="D39" s="41"/>
      <c r="E39" s="41"/>
      <c r="F39" s="254"/>
      <c r="G39" s="254"/>
      <c r="H39" s="254"/>
      <c r="I39" s="254"/>
      <c r="J39" s="255"/>
    </row>
    <row r="40" spans="1:10" ht="12.75" customHeight="1" thickBot="1">
      <c r="A40" s="316">
        <v>504</v>
      </c>
      <c r="B40" s="637" t="s">
        <v>98</v>
      </c>
      <c r="C40" s="638"/>
      <c r="D40" s="638"/>
      <c r="E40" s="639"/>
      <c r="F40" s="304">
        <f>+F11+F17+F23+F29+F35</f>
        <v>0</v>
      </c>
      <c r="G40" s="304">
        <f>+G11+G17+G23+G29+G35</f>
        <v>0</v>
      </c>
      <c r="H40" s="304">
        <f>+H11+H17+H23+H29+H35</f>
        <v>0</v>
      </c>
      <c r="I40" s="304">
        <f>+I11+I17+I23+I29+I35</f>
        <v>0</v>
      </c>
      <c r="J40" s="258">
        <f>+J11+J17+J23+J29+J35</f>
        <v>0</v>
      </c>
    </row>
    <row r="41" spans="1:10" s="60" customFormat="1" ht="5.25" customHeight="1">
      <c r="A41" s="316"/>
      <c r="B41" s="459"/>
      <c r="C41" s="153"/>
      <c r="D41" s="153"/>
      <c r="E41" s="153"/>
      <c r="F41" s="154"/>
      <c r="G41" s="154"/>
      <c r="H41" s="154"/>
      <c r="I41" s="154"/>
      <c r="J41" s="155"/>
    </row>
    <row r="42" spans="1:10" s="11" customFormat="1" ht="12" customHeight="1" hidden="1">
      <c r="A42" s="316"/>
      <c r="B42" s="460"/>
      <c r="C42" s="44"/>
      <c r="D42" s="44"/>
      <c r="E42" s="44"/>
      <c r="F42" s="46"/>
      <c r="G42" s="46"/>
      <c r="H42" s="46"/>
      <c r="I42" s="46"/>
      <c r="J42" s="116"/>
    </row>
    <row r="43" spans="1:10" s="60" customFormat="1" ht="12.75" customHeight="1">
      <c r="A43" s="316"/>
      <c r="B43" s="655" t="s">
        <v>99</v>
      </c>
      <c r="C43" s="656"/>
      <c r="D43" s="656"/>
      <c r="E43" s="656"/>
      <c r="F43" s="656"/>
      <c r="G43" s="656"/>
      <c r="H43" s="656"/>
      <c r="I43" s="656"/>
      <c r="J43" s="657"/>
    </row>
    <row r="44" spans="1:14" ht="13.5" customHeight="1">
      <c r="A44" s="317" t="s">
        <v>144</v>
      </c>
      <c r="B44" s="461">
        <v>611000</v>
      </c>
      <c r="C44" s="519" t="s">
        <v>79</v>
      </c>
      <c r="D44" s="520"/>
      <c r="E44" s="521"/>
      <c r="F44" s="256">
        <f>'T.4. Zbrojne tabele'!F20+'T.4. Zbrojne tabele'!F77+'T.4. Zbrojne tabele'!F134+'T.4. Zbrojne tabele'!F191+'T.4. Zbrojne tabele'!F248</f>
        <v>0</v>
      </c>
      <c r="G44" s="256">
        <f>'T.4. Zbrojne tabele'!G20+'T.4. Zbrojne tabele'!G77+'T.4. Zbrojne tabele'!G134+'T.4. Zbrojne tabele'!G191+'T.4. Zbrojne tabele'!G248</f>
        <v>0</v>
      </c>
      <c r="H44" s="256">
        <f>'T.4. Zbrojne tabele'!H20+'T.4. Zbrojne tabele'!H77+'T.4. Zbrojne tabele'!H134+'T.4. Zbrojne tabele'!H191+'T.4. Zbrojne tabele'!H248</f>
        <v>0</v>
      </c>
      <c r="I44" s="256">
        <f>'T.4. Zbrojne tabele'!I20+'T.4. Zbrojne tabele'!I77+'T.4. Zbrojne tabele'!I134+'T.4. Zbrojne tabele'!I191+'T.4. Zbrojne tabele'!I248</f>
        <v>0</v>
      </c>
      <c r="J44" s="462">
        <f>'T.4. Zbrojne tabele'!J20+'T.4. Zbrojne tabele'!J77+'T.4. Zbrojne tabele'!J134+'T.4. Zbrojne tabele'!J191+'T.4. Zbrojne tabele'!J248</f>
        <v>0</v>
      </c>
      <c r="L44" s="66"/>
      <c r="M44" s="67"/>
      <c r="N44" s="67"/>
    </row>
    <row r="45" spans="1:14" ht="13.5" customHeight="1">
      <c r="A45" s="317" t="s">
        <v>145</v>
      </c>
      <c r="B45" s="463">
        <v>612000</v>
      </c>
      <c r="C45" s="519" t="s">
        <v>207</v>
      </c>
      <c r="D45" s="520"/>
      <c r="E45" s="521"/>
      <c r="F45" s="256">
        <f>'T.4. Zbrojne tabele'!F21+'T.4. Zbrojne tabele'!F78+'T.4. Zbrojne tabele'!F135+'T.4. Zbrojne tabele'!F192+'T.4. Zbrojne tabele'!F249</f>
        <v>0</v>
      </c>
      <c r="G45" s="256">
        <f>'T.4. Zbrojne tabele'!G21+'T.4. Zbrojne tabele'!G78+'T.4. Zbrojne tabele'!G135+'T.4. Zbrojne tabele'!G192+'T.4. Zbrojne tabele'!G249</f>
        <v>0</v>
      </c>
      <c r="H45" s="256">
        <f>'T.4. Zbrojne tabele'!H21+'T.4. Zbrojne tabele'!H78+'T.4. Zbrojne tabele'!H135+'T.4. Zbrojne tabele'!H192+'T.4. Zbrojne tabele'!H249</f>
        <v>0</v>
      </c>
      <c r="I45" s="256">
        <f>'T.4. Zbrojne tabele'!I21+'T.4. Zbrojne tabele'!I78+'T.4. Zbrojne tabele'!I135+'T.4. Zbrojne tabele'!I192+'T.4. Zbrojne tabele'!I249</f>
        <v>0</v>
      </c>
      <c r="J45" s="462">
        <f>'T.4. Zbrojne tabele'!J21+'T.4. Zbrojne tabele'!J78+'T.4. Zbrojne tabele'!J135+'T.4. Zbrojne tabele'!J192+'T.4. Zbrojne tabele'!J249</f>
        <v>0</v>
      </c>
      <c r="L45" s="66"/>
      <c r="M45" s="67"/>
      <c r="N45" s="67"/>
    </row>
    <row r="46" spans="1:14" ht="13.5" customHeight="1">
      <c r="A46" s="317" t="s">
        <v>146</v>
      </c>
      <c r="B46" s="463">
        <v>613000</v>
      </c>
      <c r="C46" s="519" t="s">
        <v>42</v>
      </c>
      <c r="D46" s="520"/>
      <c r="E46" s="521"/>
      <c r="F46" s="256">
        <f>'T.4. Zbrojne tabele'!F22+'T.4. Zbrojne tabele'!F79+'T.4. Zbrojne tabele'!F136+'T.4. Zbrojne tabele'!F193+'T.4. Zbrojne tabele'!F250</f>
        <v>0</v>
      </c>
      <c r="G46" s="256">
        <f>'T.4. Zbrojne tabele'!G22+'T.4. Zbrojne tabele'!G79+'T.4. Zbrojne tabele'!G136+'T.4. Zbrojne tabele'!G193+'T.4. Zbrojne tabele'!G250</f>
        <v>0</v>
      </c>
      <c r="H46" s="256">
        <f>'T.4. Zbrojne tabele'!H22+'T.4. Zbrojne tabele'!H79+'T.4. Zbrojne tabele'!H136+'T.4. Zbrojne tabele'!H193+'T.4. Zbrojne tabele'!H250</f>
        <v>0</v>
      </c>
      <c r="I46" s="256">
        <f>'T.4. Zbrojne tabele'!I22+'T.4. Zbrojne tabele'!I79+'T.4. Zbrojne tabele'!I136+'T.4. Zbrojne tabele'!I193+'T.4. Zbrojne tabele'!I250</f>
        <v>0</v>
      </c>
      <c r="J46" s="462">
        <f>'T.4. Zbrojne tabele'!J22+'T.4. Zbrojne tabele'!J79+'T.4. Zbrojne tabele'!J136+'T.4. Zbrojne tabele'!J193+'T.4. Zbrojne tabele'!J250</f>
        <v>0</v>
      </c>
      <c r="L46" s="66"/>
      <c r="M46" s="67"/>
      <c r="N46" s="67"/>
    </row>
    <row r="47" spans="1:14" ht="13.5" customHeight="1">
      <c r="A47" s="317" t="s">
        <v>147</v>
      </c>
      <c r="B47" s="463">
        <v>614000</v>
      </c>
      <c r="C47" s="519" t="s">
        <v>80</v>
      </c>
      <c r="D47" s="520"/>
      <c r="E47" s="521"/>
      <c r="F47" s="256">
        <f>'T.4. Zbrojne tabele'!F23+'T.4. Zbrojne tabele'!F80+'T.4. Zbrojne tabele'!F137+'T.4. Zbrojne tabele'!F194+'T.4. Zbrojne tabele'!F251</f>
        <v>0</v>
      </c>
      <c r="G47" s="256">
        <f>'T.4. Zbrojne tabele'!G23+'T.4. Zbrojne tabele'!G80+'T.4. Zbrojne tabele'!G137+'T.4. Zbrojne tabele'!G194+'T.4. Zbrojne tabele'!G251</f>
        <v>0</v>
      </c>
      <c r="H47" s="256">
        <f>'T.4. Zbrojne tabele'!H23+'T.4. Zbrojne tabele'!H80+'T.4. Zbrojne tabele'!H137+'T.4. Zbrojne tabele'!H194+'T.4. Zbrojne tabele'!H251</f>
        <v>0</v>
      </c>
      <c r="I47" s="256">
        <f>'T.4. Zbrojne tabele'!I23+'T.4. Zbrojne tabele'!I80+'T.4. Zbrojne tabele'!I137+'T.4. Zbrojne tabele'!I194+'T.4. Zbrojne tabele'!I251</f>
        <v>0</v>
      </c>
      <c r="J47" s="462">
        <f>'T.4. Zbrojne tabele'!J23+'T.4. Zbrojne tabele'!J80+'T.4. Zbrojne tabele'!J137+'T.4. Zbrojne tabele'!J194+'T.4. Zbrojne tabele'!J251</f>
        <v>0</v>
      </c>
      <c r="L47" s="66"/>
      <c r="M47" s="67"/>
      <c r="N47" s="67"/>
    </row>
    <row r="48" spans="1:14" ht="13.5" customHeight="1">
      <c r="A48" s="317" t="s">
        <v>145</v>
      </c>
      <c r="B48" s="463">
        <v>615000</v>
      </c>
      <c r="C48" s="519" t="s">
        <v>214</v>
      </c>
      <c r="D48" s="520"/>
      <c r="E48" s="521"/>
      <c r="F48" s="256">
        <f>'T.4. Zbrojne tabele'!F24+'T.4. Zbrojne tabele'!F81+'T.4. Zbrojne tabele'!F138+'T.4. Zbrojne tabele'!F195+'T.4. Zbrojne tabele'!F252</f>
        <v>0</v>
      </c>
      <c r="G48" s="256">
        <f>'T.4. Zbrojne tabele'!G24+'T.4. Zbrojne tabele'!G81+'T.4. Zbrojne tabele'!G138+'T.4. Zbrojne tabele'!G195+'T.4. Zbrojne tabele'!G252</f>
        <v>0</v>
      </c>
      <c r="H48" s="256">
        <f>'T.4. Zbrojne tabele'!H24+'T.4. Zbrojne tabele'!H81+'T.4. Zbrojne tabele'!H138+'T.4. Zbrojne tabele'!H195+'T.4. Zbrojne tabele'!H252</f>
        <v>0</v>
      </c>
      <c r="I48" s="256">
        <f>'T.4. Zbrojne tabele'!I24+'T.4. Zbrojne tabele'!I81+'T.4. Zbrojne tabele'!I138+'T.4. Zbrojne tabele'!I195+'T.4. Zbrojne tabele'!I252</f>
        <v>0</v>
      </c>
      <c r="J48" s="462">
        <f>'T.4. Zbrojne tabele'!J24+'T.4. Zbrojne tabele'!J81+'T.4. Zbrojne tabele'!J138+'T.4. Zbrojne tabele'!J195+'T.4. Zbrojne tabele'!J252</f>
        <v>0</v>
      </c>
      <c r="L48" s="66"/>
      <c r="M48" s="67"/>
      <c r="N48" s="67"/>
    </row>
    <row r="49" spans="1:14" ht="13.5" customHeight="1">
      <c r="A49" s="317" t="s">
        <v>146</v>
      </c>
      <c r="B49" s="463">
        <v>616000</v>
      </c>
      <c r="C49" s="519" t="s">
        <v>215</v>
      </c>
      <c r="D49" s="520"/>
      <c r="E49" s="521"/>
      <c r="F49" s="256">
        <f>'T.4. Zbrojne tabele'!F25+'T.4. Zbrojne tabele'!F82+'T.4. Zbrojne tabele'!F139+'T.4. Zbrojne tabele'!F196+'T.4. Zbrojne tabele'!F253</f>
        <v>0</v>
      </c>
      <c r="G49" s="256">
        <f>'T.4. Zbrojne tabele'!G25+'T.4. Zbrojne tabele'!G82+'T.4. Zbrojne tabele'!G139+'T.4. Zbrojne tabele'!G196+'T.4. Zbrojne tabele'!G253</f>
        <v>0</v>
      </c>
      <c r="H49" s="256">
        <f>'T.4. Zbrojne tabele'!H25+'T.4. Zbrojne tabele'!H82+'T.4. Zbrojne tabele'!H139+'T.4. Zbrojne tabele'!H196+'T.4. Zbrojne tabele'!H253</f>
        <v>0</v>
      </c>
      <c r="I49" s="256">
        <f>'T.4. Zbrojne tabele'!I25+'T.4. Zbrojne tabele'!I82+'T.4. Zbrojne tabele'!I139+'T.4. Zbrojne tabele'!I196+'T.4. Zbrojne tabele'!I253</f>
        <v>0</v>
      </c>
      <c r="J49" s="462">
        <f>'T.4. Zbrojne tabele'!J25+'T.4. Zbrojne tabele'!J82+'T.4. Zbrojne tabele'!J139+'T.4. Zbrojne tabele'!J196+'T.4. Zbrojne tabele'!J253</f>
        <v>0</v>
      </c>
      <c r="L49" s="66"/>
      <c r="M49" s="67"/>
      <c r="N49" s="67"/>
    </row>
    <row r="50" spans="1:14" ht="13.5" customHeight="1">
      <c r="A50" s="317" t="s">
        <v>147</v>
      </c>
      <c r="B50" s="463">
        <v>821000</v>
      </c>
      <c r="C50" s="519" t="s">
        <v>81</v>
      </c>
      <c r="D50" s="520"/>
      <c r="E50" s="521"/>
      <c r="F50" s="256">
        <f>'T.4. Zbrojne tabele'!F26+'T.4. Zbrojne tabele'!F83+'T.4. Zbrojne tabele'!F140+'T.4. Zbrojne tabele'!F197+'T.4. Zbrojne tabele'!F254</f>
        <v>0</v>
      </c>
      <c r="G50" s="256">
        <f>'T.4. Zbrojne tabele'!G26+'T.4. Zbrojne tabele'!G83+'T.4. Zbrojne tabele'!G140+'T.4. Zbrojne tabele'!G197+'T.4. Zbrojne tabele'!G254</f>
        <v>0</v>
      </c>
      <c r="H50" s="256">
        <f>'T.4. Zbrojne tabele'!H26+'T.4. Zbrojne tabele'!H83+'T.4. Zbrojne tabele'!H140+'T.4. Zbrojne tabele'!H197+'T.4. Zbrojne tabele'!H254</f>
        <v>0</v>
      </c>
      <c r="I50" s="256">
        <f>'T.4. Zbrojne tabele'!I26+'T.4. Zbrojne tabele'!I83+'T.4. Zbrojne tabele'!I140+'T.4. Zbrojne tabele'!I197+'T.4. Zbrojne tabele'!I254</f>
        <v>0</v>
      </c>
      <c r="J50" s="462">
        <f>'T.4. Zbrojne tabele'!J26+'T.4. Zbrojne tabele'!J83+'T.4. Zbrojne tabele'!J140+'T.4. Zbrojne tabele'!J197+'T.4. Zbrojne tabele'!J254</f>
        <v>0</v>
      </c>
      <c r="L50" s="66"/>
      <c r="M50" s="67"/>
      <c r="N50" s="67"/>
    </row>
    <row r="51" spans="1:14" ht="13.5" customHeight="1">
      <c r="A51" s="317" t="s">
        <v>148</v>
      </c>
      <c r="B51" s="463">
        <v>823000</v>
      </c>
      <c r="C51" s="519" t="s">
        <v>216</v>
      </c>
      <c r="D51" s="520"/>
      <c r="E51" s="521"/>
      <c r="F51" s="256">
        <f>'T.4. Zbrojne tabele'!F27+'T.4. Zbrojne tabele'!F84+'T.4. Zbrojne tabele'!F141+'T.4. Zbrojne tabele'!F198+'T.4. Zbrojne tabele'!F255</f>
        <v>0</v>
      </c>
      <c r="G51" s="256">
        <f>'T.4. Zbrojne tabele'!G27+'T.4. Zbrojne tabele'!G84+'T.4. Zbrojne tabele'!G141+'T.4. Zbrojne tabele'!G198+'T.4. Zbrojne tabele'!G255</f>
        <v>0</v>
      </c>
      <c r="H51" s="256">
        <f>'T.4. Zbrojne tabele'!H27+'T.4. Zbrojne tabele'!H84+'T.4. Zbrojne tabele'!H141+'T.4. Zbrojne tabele'!H198+'T.4. Zbrojne tabele'!H255</f>
        <v>0</v>
      </c>
      <c r="I51" s="256">
        <f>'T.4. Zbrojne tabele'!I27+'T.4. Zbrojne tabele'!I84+'T.4. Zbrojne tabele'!I141+'T.4. Zbrojne tabele'!I198+'T.4. Zbrojne tabele'!I255</f>
        <v>0</v>
      </c>
      <c r="J51" s="462">
        <f>'T.4. Zbrojne tabele'!J27+'T.4. Zbrojne tabele'!J84+'T.4. Zbrojne tabele'!J141+'T.4. Zbrojne tabele'!J198+'T.4. Zbrojne tabele'!J255</f>
        <v>0</v>
      </c>
      <c r="L51" s="66"/>
      <c r="M51" s="67"/>
      <c r="N51" s="67"/>
    </row>
    <row r="52" spans="1:14" ht="4.5" customHeight="1">
      <c r="A52" s="316"/>
      <c r="B52" s="464"/>
      <c r="C52" s="157"/>
      <c r="D52" s="157"/>
      <c r="E52" s="157"/>
      <c r="F52" s="158"/>
      <c r="G52" s="158"/>
      <c r="H52" s="158"/>
      <c r="I52" s="158"/>
      <c r="J52" s="159"/>
      <c r="L52" s="66"/>
      <c r="M52" s="67"/>
      <c r="N52" s="67"/>
    </row>
    <row r="53" spans="1:10" s="60" customFormat="1" ht="12.75" customHeight="1" thickBot="1">
      <c r="A53" s="316"/>
      <c r="B53" s="655" t="s">
        <v>57</v>
      </c>
      <c r="C53" s="656"/>
      <c r="D53" s="656"/>
      <c r="E53" s="656"/>
      <c r="F53" s="656"/>
      <c r="G53" s="656"/>
      <c r="H53" s="656"/>
      <c r="I53" s="656"/>
      <c r="J53" s="657"/>
    </row>
    <row r="54" spans="1:14" s="161" customFormat="1" ht="13.5" customHeight="1" thickBot="1">
      <c r="A54" s="318" t="s">
        <v>149</v>
      </c>
      <c r="B54" s="411"/>
      <c r="C54" s="640" t="s">
        <v>242</v>
      </c>
      <c r="D54" s="641"/>
      <c r="E54" s="642"/>
      <c r="F54" s="257">
        <f>+SUM(F44:F51)</f>
        <v>0</v>
      </c>
      <c r="G54" s="257">
        <f>+SUM(G44:G51)</f>
        <v>0</v>
      </c>
      <c r="H54" s="257">
        <f>+SUM(H44:H51)</f>
        <v>0</v>
      </c>
      <c r="I54" s="257">
        <f>+SUM(I44:I51)</f>
        <v>0</v>
      </c>
      <c r="J54" s="258">
        <f>+SUM(J44:J51)</f>
        <v>0</v>
      </c>
      <c r="L54" s="66"/>
      <c r="M54" s="66"/>
      <c r="N54" s="66"/>
    </row>
    <row r="55" spans="1:14" ht="13.5" customHeight="1">
      <c r="A55" s="317" t="s">
        <v>150</v>
      </c>
      <c r="B55" s="412"/>
      <c r="C55" s="646" t="s">
        <v>243</v>
      </c>
      <c r="D55" s="531"/>
      <c r="E55" s="647"/>
      <c r="F55" s="259">
        <f>'T.4. Zbrojne tabele'!F29+'T.4. Zbrojne tabele'!F86+'T.4. Zbrojne tabele'!F143+'T.4. Zbrojne tabele'!F200+'T.4. Zbrojne tabele'!F257</f>
        <v>0</v>
      </c>
      <c r="G55" s="259">
        <f>'T.4. Zbrojne tabele'!G29+'T.4. Zbrojne tabele'!G86+'T.4. Zbrojne tabele'!G143+'T.4. Zbrojne tabele'!G200+'T.4. Zbrojne tabele'!G257</f>
        <v>0</v>
      </c>
      <c r="H55" s="259">
        <f>'T.4. Zbrojne tabele'!H29+'T.4. Zbrojne tabele'!H86+'T.4. Zbrojne tabele'!H143+'T.4. Zbrojne tabele'!H200+'T.4. Zbrojne tabele'!H257</f>
        <v>0</v>
      </c>
      <c r="I55" s="259">
        <f>'T.4. Zbrojne tabele'!I29+'T.4. Zbrojne tabele'!I86+'T.4. Zbrojne tabele'!I143+'T.4. Zbrojne tabele'!I200+'T.4. Zbrojne tabele'!I257</f>
        <v>0</v>
      </c>
      <c r="J55" s="462">
        <f>'T.4. Zbrojne tabele'!J29+'T.4. Zbrojne tabele'!J86+'T.4. Zbrojne tabele'!J143+'T.4. Zbrojne tabele'!J200+'T.4. Zbrojne tabele'!J257</f>
        <v>0</v>
      </c>
      <c r="L55" s="66"/>
      <c r="M55" s="67"/>
      <c r="N55" s="67"/>
    </row>
    <row r="56" spans="1:14" ht="13.5" customHeight="1">
      <c r="A56" s="317" t="s">
        <v>151</v>
      </c>
      <c r="B56" s="412"/>
      <c r="C56" s="519" t="s">
        <v>244</v>
      </c>
      <c r="D56" s="520"/>
      <c r="E56" s="521"/>
      <c r="F56" s="260">
        <f>'T.4. Zbrojne tabele'!F39+'T.4. Zbrojne tabele'!F96+'T.4. Zbrojne tabele'!F153+'T.4. Zbrojne tabele'!F210+'T.4. Zbrojne tabele'!F267</f>
        <v>0</v>
      </c>
      <c r="G56" s="260">
        <f>'T.4. Zbrojne tabele'!G39+'T.4. Zbrojne tabele'!G96+'T.4. Zbrojne tabele'!G153+'T.4. Zbrojne tabele'!G210+'T.4. Zbrojne tabele'!G267</f>
        <v>0</v>
      </c>
      <c r="H56" s="260">
        <f>'T.4. Zbrojne tabele'!H39+'T.4. Zbrojne tabele'!H96+'T.4. Zbrojne tabele'!H153+'T.4. Zbrojne tabele'!H210+'T.4. Zbrojne tabele'!H267</f>
        <v>0</v>
      </c>
      <c r="I56" s="260">
        <f>'T.4. Zbrojne tabele'!I39+'T.4. Zbrojne tabele'!I96+'T.4. Zbrojne tabele'!I153+'T.4. Zbrojne tabele'!I210+'T.4. Zbrojne tabele'!I267</f>
        <v>0</v>
      </c>
      <c r="J56" s="465">
        <f>'T.4. Zbrojne tabele'!J39+'T.4. Zbrojne tabele'!J96+'T.4. Zbrojne tabele'!J153+'T.4. Zbrojne tabele'!J210+'T.4. Zbrojne tabele'!J267</f>
        <v>0</v>
      </c>
      <c r="L56" s="66"/>
      <c r="M56" s="67"/>
      <c r="N56" s="67"/>
    </row>
    <row r="57" spans="1:14" ht="6" customHeight="1" thickBot="1">
      <c r="A57" s="316"/>
      <c r="B57" s="466"/>
      <c r="C57" s="157"/>
      <c r="D57" s="157"/>
      <c r="E57" s="157"/>
      <c r="F57" s="261"/>
      <c r="G57" s="261"/>
      <c r="H57" s="261"/>
      <c r="I57" s="261"/>
      <c r="J57" s="262"/>
      <c r="L57" s="66"/>
      <c r="M57" s="67"/>
      <c r="N57" s="67"/>
    </row>
    <row r="58" spans="1:10" ht="27" customHeight="1" thickBot="1">
      <c r="A58" s="316"/>
      <c r="B58" s="637" t="s">
        <v>245</v>
      </c>
      <c r="C58" s="638"/>
      <c r="D58" s="638"/>
      <c r="E58" s="639"/>
      <c r="F58" s="304">
        <f>+SUM(F54:F56)</f>
        <v>0</v>
      </c>
      <c r="G58" s="304">
        <f>+SUM(G54:G56)</f>
        <v>0</v>
      </c>
      <c r="H58" s="304">
        <f>+SUM(H54:H56)</f>
        <v>0</v>
      </c>
      <c r="I58" s="304">
        <f>+SUM(I54:I56)</f>
        <v>0</v>
      </c>
      <c r="J58" s="258">
        <f>+SUM(J54:J56)</f>
        <v>0</v>
      </c>
    </row>
    <row r="59" spans="1:10" s="11" customFormat="1" ht="3.75" customHeight="1">
      <c r="A59" s="316"/>
      <c r="B59" s="457"/>
      <c r="C59" s="41"/>
      <c r="D59" s="41"/>
      <c r="E59" s="41"/>
      <c r="F59" s="254"/>
      <c r="G59" s="254"/>
      <c r="H59" s="254"/>
      <c r="I59" s="254"/>
      <c r="J59" s="255"/>
    </row>
    <row r="60" spans="1:14" ht="13.5" thickBot="1">
      <c r="A60" s="317" t="s">
        <v>152</v>
      </c>
      <c r="B60" s="568" t="s">
        <v>59</v>
      </c>
      <c r="C60" s="569"/>
      <c r="D60" s="569"/>
      <c r="E60" s="570"/>
      <c r="F60" s="263">
        <f>'T.4. Zbrojne tabele'!F50+'T.4. Zbrojne tabele'!F107+'T.4. Zbrojne tabele'!F164+'T.4. Zbrojne tabele'!F221+'T.4. Zbrojne tabele'!F278</f>
        <v>0</v>
      </c>
      <c r="G60" s="263">
        <f>'T.4. Zbrojne tabele'!G50+'T.4. Zbrojne tabele'!G107+'T.4. Zbrojne tabele'!G164+'T.4. Zbrojne tabele'!G221+'T.4. Zbrojne tabele'!G278</f>
        <v>0</v>
      </c>
      <c r="H60" s="263">
        <f>'T.4. Zbrojne tabele'!H50+'T.4. Zbrojne tabele'!H107+'T.4. Zbrojne tabele'!H164+'T.4. Zbrojne tabele'!H221+'T.4. Zbrojne tabele'!H278</f>
        <v>0</v>
      </c>
      <c r="I60" s="263">
        <f>'T.4. Zbrojne tabele'!I50+'T.4. Zbrojne tabele'!I107+'T.4. Zbrojne tabele'!I164+'T.4. Zbrojne tabele'!I221+'T.4. Zbrojne tabele'!I278</f>
        <v>0</v>
      </c>
      <c r="J60" s="467">
        <f>'T.4. Zbrojne tabele'!J50+'T.4. Zbrojne tabele'!J107+'T.4. Zbrojne tabele'!J164+'T.4. Zbrojne tabele'!J221+'T.4. Zbrojne tabele'!J278</f>
        <v>0</v>
      </c>
      <c r="L60" s="67"/>
      <c r="M60" s="67"/>
      <c r="N60" s="67"/>
    </row>
    <row r="61" spans="2:10" ht="9" customHeight="1">
      <c r="B61" s="68"/>
      <c r="C61" s="68"/>
      <c r="D61" s="69"/>
      <c r="E61" s="69"/>
      <c r="F61" s="69"/>
      <c r="G61" s="69"/>
      <c r="H61" s="70"/>
      <c r="I61" s="70"/>
      <c r="J61" s="70"/>
    </row>
  </sheetData>
  <sheetProtection/>
  <mergeCells count="42">
    <mergeCell ref="B1:J2"/>
    <mergeCell ref="B12:E12"/>
    <mergeCell ref="B13:E13"/>
    <mergeCell ref="B14:E14"/>
    <mergeCell ref="B19:E19"/>
    <mergeCell ref="B6:C6"/>
    <mergeCell ref="B26:E26"/>
    <mergeCell ref="B25:E25"/>
    <mergeCell ref="C4:J4"/>
    <mergeCell ref="C48:E48"/>
    <mergeCell ref="C49:E49"/>
    <mergeCell ref="C50:E50"/>
    <mergeCell ref="B58:E58"/>
    <mergeCell ref="B23:E23"/>
    <mergeCell ref="B20:E20"/>
    <mergeCell ref="B24:E24"/>
    <mergeCell ref="B31:E31"/>
    <mergeCell ref="B8:E9"/>
    <mergeCell ref="B17:E17"/>
    <mergeCell ref="B18:E18"/>
    <mergeCell ref="B43:J43"/>
    <mergeCell ref="B35:E35"/>
    <mergeCell ref="C51:E51"/>
    <mergeCell ref="C46:E46"/>
    <mergeCell ref="C47:E47"/>
    <mergeCell ref="C44:E44"/>
    <mergeCell ref="C55:E55"/>
    <mergeCell ref="D6:J6"/>
    <mergeCell ref="B11:E11"/>
    <mergeCell ref="H8:J8"/>
    <mergeCell ref="C45:E45"/>
    <mergeCell ref="B53:J53"/>
    <mergeCell ref="C56:E56"/>
    <mergeCell ref="B38:E38"/>
    <mergeCell ref="B29:E29"/>
    <mergeCell ref="B40:E40"/>
    <mergeCell ref="B30:E30"/>
    <mergeCell ref="B60:E60"/>
    <mergeCell ref="C54:E54"/>
    <mergeCell ref="B32:E32"/>
    <mergeCell ref="B36:E36"/>
    <mergeCell ref="B37:E37"/>
  </mergeCells>
  <printOptions/>
  <pageMargins left="0.3937007874015748" right="0.3937007874015748" top="0.7874015748031497" bottom="0.3937007874015748" header="0.3937007874015748" footer="0.1968503937007874"/>
  <pageSetup cellComments="asDisplayed" horizontalDpi="600" verticalDpi="600" orientation="portrait" scale="9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deanna</dc:creator>
  <cp:keywords/>
  <dc:description/>
  <cp:lastModifiedBy>Ružica Živković</cp:lastModifiedBy>
  <cp:lastPrinted>2020-02-21T09:46:33Z</cp:lastPrinted>
  <dcterms:created xsi:type="dcterms:W3CDTF">1996-10-14T23:33:28Z</dcterms:created>
  <dcterms:modified xsi:type="dcterms:W3CDTF">2021-02-01T09:03:01Z</dcterms:modified>
  <cp:category/>
  <cp:version/>
  <cp:contentType/>
  <cp:contentStatus/>
</cp:coreProperties>
</file>