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325" tabRatio="750" activeTab="0"/>
  </bookViews>
  <sheets>
    <sheet name="Instruk." sheetId="1" r:id="rId1"/>
    <sheet name="Defin." sheetId="2" r:id="rId2"/>
    <sheet name="Naslovna" sheetId="3" r:id="rId3"/>
    <sheet name="T.0. Ulazni podaci" sheetId="4" r:id="rId4"/>
    <sheet name="T.1 Postojeći" sheetId="5" r:id="rId5"/>
    <sheet name="T.2 Predloženi" sheetId="6" r:id="rId6"/>
    <sheet name="T.3 Uštede" sheetId="7" r:id="rId7"/>
    <sheet name="T.4. Zbrojne tabele" sheetId="8" r:id="rId8"/>
    <sheet name="T.5 Sažetak" sheetId="9" r:id="rId9"/>
    <sheet name="T.6. Bilanca" sheetId="10" r:id="rId10"/>
  </sheets>
  <definedNames>
    <definedName name="_xlnm.Print_Area" localSheetId="1">'Defin.'!$B$2:$M$52</definedName>
    <definedName name="_xlnm.Print_Area" localSheetId="0">'Instruk.'!$B$2:$M$33</definedName>
    <definedName name="_xlnm.Print_Area" localSheetId="4">'T.1 Postojeći'!$A$1:$K$619</definedName>
    <definedName name="_xlnm.Print_Area" localSheetId="5">'T.2 Predloženi'!$A$1:$J$752</definedName>
    <definedName name="_xlnm.Print_Area" localSheetId="6">'T.3 Uštede'!$A$1:$I$288</definedName>
    <definedName name="_xlnm.Print_Area" localSheetId="8">'T.5 Sažetak'!$A$1:$K$58</definedName>
    <definedName name="_xlnm.Print_Area" localSheetId="9">'T.6. Bilanca'!$C$2:$L$23</definedName>
    <definedName name="Z_21F02A3A_F894_459E_9AC1_9039D10BD958_.wvu.Cols" localSheetId="3" hidden="1">'T.0. Ulazni podaci'!$C:$C</definedName>
    <definedName name="Z_5A225BA8_72A6_4C9B_A99A_E9D475FA5C3D_.wvu.Cols" localSheetId="3" hidden="1">'T.0. Ulazni podaci'!$C:$C</definedName>
    <definedName name="Z_66CEA596_0262_4D62_96A9_7D49ED720782_.wvu.Cols" localSheetId="3" hidden="1">'T.0. Ulazni podaci'!$C:$C</definedName>
  </definedNames>
  <calcPr fullCalcOnLoad="1"/>
</workbook>
</file>

<file path=xl/comments5.xml><?xml version="1.0" encoding="utf-8"?>
<comments xmlns="http://schemas.openxmlformats.org/spreadsheetml/2006/main">
  <authors>
    <author>operater</author>
  </authors>
  <commentList>
    <comment ref="K24" authorId="0">
      <text>
        <r>
          <rPr>
            <b/>
            <sz val="8"/>
            <color indexed="10"/>
            <rFont val="Tahoma"/>
            <family val="2"/>
          </rPr>
          <t>Uputa:</t>
        </r>
        <r>
          <rPr>
            <b/>
            <sz val="8"/>
            <rFont val="Tahoma"/>
            <family val="2"/>
          </rPr>
          <t xml:space="preserve">
Obzirom da su po definiciji postojeći programi oni programi koji imaju odobreno konstatno financiranje ili odobren produžetak financiranja, u Tablicama 1 iznosi za 2018., 2019. i 2020. godinu mogu biti isti ili manji u odnosu na 2017. godinu, osim u slučajevima gdje je Vlada ŽP odobrila (putem usvojenog strateškog dokumenta) plan rashoda koji predviđa povećanje sredstava za postojeće programe u narednim godinama. </t>
        </r>
        <r>
          <rPr>
            <sz val="8"/>
            <rFont val="Tahoma"/>
            <family val="2"/>
          </rPr>
          <t xml:space="preserve">
</t>
        </r>
      </text>
    </comment>
    <comment ref="K144" authorId="0">
      <text>
        <r>
          <rPr>
            <b/>
            <sz val="8"/>
            <color indexed="10"/>
            <rFont val="Tahoma"/>
            <family val="2"/>
          </rPr>
          <t>Uputa:</t>
        </r>
        <r>
          <rPr>
            <b/>
            <sz val="8"/>
            <rFont val="Tahoma"/>
            <family val="2"/>
          </rPr>
          <t xml:space="preserve">
Obzirom da su po definiciji postojeći programi oni programi koji imaju odobreno konstatno financiranje ili odobren produžetak financiranja, u Tablicama 1 iznosi za 2017., 2018. i 2019. godinu mogu biti isti ili manji u odnosu na 2016. godinu, osim u slučajevima gdje je Vlada ŽP odobrila (putem usvojenog strateškog dokumenta) plan rashoda koji predviđa povećanje sredstava za postojeće programe u narednim godinama. </t>
        </r>
        <r>
          <rPr>
            <sz val="8"/>
            <rFont val="Tahoma"/>
            <family val="2"/>
          </rPr>
          <t xml:space="preserve">
</t>
        </r>
      </text>
    </comment>
    <comment ref="K264" authorId="0">
      <text>
        <r>
          <rPr>
            <b/>
            <sz val="8"/>
            <color indexed="10"/>
            <rFont val="Tahoma"/>
            <family val="2"/>
          </rPr>
          <t>Uputa:</t>
        </r>
        <r>
          <rPr>
            <b/>
            <sz val="8"/>
            <rFont val="Tahoma"/>
            <family val="2"/>
          </rPr>
          <t xml:space="preserve">
Obzirom da su po definiciji postojeći programi oni programi koji imaju odobreno konstatno financiranje ili odobren produžetak financiranja, u Tablicama 1 iznosi za 2018., 2019. i 2020. godinu mogu biti isti ili manji u odnosu na 2017. godinu, osim u slučajevima gdje je Vlada ŽP odobrila (putem usvojenog strateškog dokumenta) plan rashoda koji predviđa povećanje sredstava za postojeće programe u narednim godinama. </t>
        </r>
        <r>
          <rPr>
            <sz val="8"/>
            <rFont val="Tahoma"/>
            <family val="2"/>
          </rPr>
          <t xml:space="preserve">
</t>
        </r>
      </text>
    </comment>
    <comment ref="K387" authorId="0">
      <text>
        <r>
          <rPr>
            <b/>
            <sz val="8"/>
            <color indexed="10"/>
            <rFont val="Tahoma"/>
            <family val="2"/>
          </rPr>
          <t>Uputa:</t>
        </r>
        <r>
          <rPr>
            <b/>
            <sz val="8"/>
            <rFont val="Tahoma"/>
            <family val="2"/>
          </rPr>
          <t xml:space="preserve">
Obzirom da su po definiciji postojeći programi oni programi koji imaju odobreno konstatno financiranje ili odobren produžetak financiranja, u Tablicama 1 iznosi za 2018., 2019. i 2020. godinu mogu biti isti ili manji u odnosu na 2017. godinu, osim u slučajevima gdje je Vlada ŽP odobrila (putem usvojenog strateškog dokumenta) plan rashoda koji predviđa povećanje sredstava za postojeće programe u narednim godinama. </t>
        </r>
        <r>
          <rPr>
            <sz val="8"/>
            <rFont val="Tahoma"/>
            <family val="2"/>
          </rPr>
          <t xml:space="preserve">
</t>
        </r>
      </text>
    </comment>
    <comment ref="K517" authorId="0">
      <text>
        <r>
          <rPr>
            <b/>
            <sz val="8"/>
            <color indexed="10"/>
            <rFont val="Tahoma"/>
            <family val="2"/>
          </rPr>
          <t>Uputa:</t>
        </r>
        <r>
          <rPr>
            <b/>
            <sz val="8"/>
            <rFont val="Tahoma"/>
            <family val="2"/>
          </rPr>
          <t xml:space="preserve">
Obzirom da su po definiciji postojeći programi oni programi koji imaju odobreno konstatno financiranje ili odobren produžetak financiranja, u Tablicama 1 iznosi za 2018., 2019. i 2020. godinu mogu biti isti ili manji u odnosu na 2017. godinu, osim u slučajevima gdje je Vlada ŽP odobrila (putem usvojenog strateškog dokumenta) plan rashoda koji predviđa povećanje sredstava za postojeće programe u narednim godinama. </t>
        </r>
        <r>
          <rPr>
            <sz val="8"/>
            <rFont val="Tahoma"/>
            <family val="2"/>
          </rPr>
          <t xml:space="preserve">
</t>
        </r>
      </text>
    </comment>
  </commentList>
</comments>
</file>

<file path=xl/comments8.xml><?xml version="1.0" encoding="utf-8"?>
<comments xmlns="http://schemas.openxmlformats.org/spreadsheetml/2006/main">
  <authors>
    <author>Naida Trkic</author>
  </authors>
  <commentList>
    <comment ref="D6"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6"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66"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66"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126"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126"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185"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185"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 ref="D244" authorId="0">
      <text>
        <r>
          <rPr>
            <b/>
            <sz val="8"/>
            <rFont val="Tahoma"/>
            <family val="2"/>
          </rPr>
          <t xml:space="preserve">Definicija:
</t>
        </r>
        <r>
          <rPr>
            <sz val="8"/>
            <rFont val="Tahoma"/>
            <family val="2"/>
          </rPr>
          <t xml:space="preserve">
</t>
        </r>
        <r>
          <rPr>
            <b/>
            <sz val="8"/>
            <color indexed="10"/>
            <rFont val="Tahoma"/>
            <family val="2"/>
          </rPr>
          <t xml:space="preserve">Mjere učinka </t>
        </r>
        <r>
          <rPr>
            <sz val="8"/>
            <rFont val="Tahoma"/>
            <family val="2"/>
          </rPr>
          <t>su mjerljivi, stalni pokazatelji izlaznih rezultata, krajnjih rezultata i učinkovitosti. Oni mjere stepen do kojeg su strateški ciljevi korisnika i njegovi operativni ciljevi postignuti i mjere jednu te istu stvar kroz vrijeme.</t>
        </r>
        <r>
          <rPr>
            <b/>
            <sz val="8"/>
            <rFont val="Tahoma"/>
            <family val="2"/>
          </rPr>
          <t xml:space="preserve">
</t>
        </r>
        <r>
          <rPr>
            <sz val="8"/>
            <rFont val="Tahoma"/>
            <family val="2"/>
          </rPr>
          <t>Proračunski korisnici koji po prvi put rade svoj programski proračun bi trebali odabrati mjere koje se mogu jednostavno pratiti. Nakon što odrede mjere, proračunski korisnici bi trebali uspostaviti mehanizme za praćenje i izvještavanje. Kako vrijeme prolazi, kvalitet i obim ovih informacija bi se trebala povećavati, obzirom da je ključna za transparentnost i odgovornost.</t>
        </r>
        <r>
          <rPr>
            <sz val="7"/>
            <rFont val="Tahoma"/>
            <family val="2"/>
          </rPr>
          <t xml:space="preserve">
</t>
        </r>
      </text>
    </comment>
    <comment ref="G244" authorId="0">
      <text>
        <r>
          <rPr>
            <b/>
            <sz val="8"/>
            <rFont val="Tahoma"/>
            <family val="2"/>
          </rPr>
          <t xml:space="preserve">Uputa:
</t>
        </r>
        <r>
          <rPr>
            <sz val="8"/>
            <rFont val="Tahoma"/>
            <family val="2"/>
          </rPr>
          <t>U ove  kolone se unose kvantificirani očekivani rezultati po osnovu prethodno definisanih mjera učinka. Za razliku od kolone "Mjere učinka", u koju se unosi naziv tj. jedinica mjere, ove kolone sadrže nivo (tj. procenat ili količinu) za koju se očekuje da će se postići.</t>
        </r>
      </text>
    </comment>
  </commentList>
</comments>
</file>

<file path=xl/sharedStrings.xml><?xml version="1.0" encoding="utf-8"?>
<sst xmlns="http://schemas.openxmlformats.org/spreadsheetml/2006/main" count="1273" uniqueCount="300">
  <si>
    <t>2017</t>
  </si>
  <si>
    <t>Bruto plaće i naknade</t>
  </si>
  <si>
    <t xml:space="preserve">Operativni ciljevi se odnose na izlazne (direktne) rezultate i krajnje rezultate (učinke) operativnih aktivnosti korisnika, a ne na </t>
  </si>
  <si>
    <t>njegove interne upravne procese.</t>
  </si>
  <si>
    <t>Ova stavka mjeri proizvode i usluge koje će ostvariti provedbom programa.</t>
  </si>
  <si>
    <t xml:space="preserve">Ova stavka uključuje planirana kreditna sredstva, koje proračunski korisnik utvrđuje izravno sa kreditorima, dok Vlada ŽP odobrava konačne kreditne aranžmane. U ovu stavku treba uključiti i već ugovorena kreditna sredstva, kao i ona koja se planiraju. </t>
  </si>
  <si>
    <r>
      <t>·</t>
    </r>
    <r>
      <rPr>
        <sz val="10"/>
        <rFont val="Times New Roman"/>
        <family val="1"/>
      </rPr>
      <t xml:space="preserve">      </t>
    </r>
    <r>
      <rPr>
        <sz val="10"/>
        <rFont val="Arial"/>
        <family val="2"/>
      </rPr>
      <t xml:space="preserve">odražavati prioritete Vlade ŽP i društva, </t>
    </r>
  </si>
  <si>
    <r>
      <t>·</t>
    </r>
    <r>
      <rPr>
        <sz val="10"/>
        <rFont val="Times New Roman"/>
        <family val="1"/>
      </rPr>
      <t xml:space="preserve">      </t>
    </r>
    <r>
      <rPr>
        <sz val="10"/>
        <rFont val="Arial"/>
        <family val="2"/>
      </rPr>
      <t xml:space="preserve">biti ostvarivi (imajući u vidu raspoloživa sredstva), </t>
    </r>
  </si>
  <si>
    <r>
      <t>·</t>
    </r>
    <r>
      <rPr>
        <sz val="10"/>
        <rFont val="Times New Roman"/>
        <family val="1"/>
      </rPr>
      <t xml:space="preserve">      </t>
    </r>
    <r>
      <rPr>
        <sz val="10"/>
        <rFont val="Arial"/>
        <family val="2"/>
      </rPr>
      <t>predstavljati temelj za definiranje mjera učinka (kako bi se kroz njih mogao pratiti razinu do koje je operativni cilj postignut).</t>
    </r>
  </si>
  <si>
    <t>Strateški cilj pojašnjava što proračunski korisnik pokušava postići (imajući u vidu politike i namjere Vlade ŽP) za dobrobit društva, tj. pojašnjava zašto proračunski korisnik postoji. On je polazna točka za formulaciju konkretnih aktivnosti proračunskog korisnika i čini sumu svih rezultata aktivnosti. Strateški ciljevi trebaju biti sukladni prioritetima Vlade ŽP i dostupnim sektorskim strategijama. Proračunski korisnik može imati jedan ili više strateških ciljeva. STRATESKI CILJ MORA BITI ISTI U TABLICI 0 i TABLICI 5.</t>
  </si>
  <si>
    <t>Pojedina polja u radnim listovima sadrže dodatne informacije (upute i definicije), koje su označene crvenim trokutićem u gornjem desnom kutu polja. Te informacije su esencijalne za korektno popunjavanje tablica, zbog čega su također izlistane i na zasebnom radnom listu "Definicije".</t>
  </si>
  <si>
    <t>U priloženim tablicama se popunjavaju bijela polja, uključujući ona u kojima se nalazi tekst napisan u kursivu (krivim slovima). U zadnjem slučaju se pročita uputa u kursivu, izbriše postojeći tekst i postupa po uputi datoj u tekstu napisanom u kursivu.</t>
  </si>
  <si>
    <t>Informacije u žutim poljima se izračunavaju automatski i nije predviđeno da korisnici mijenjaj u njihov sadržaj. Po popunjavanju tablica potrebno je provjeriti točnost podataka u žutim poljima.</t>
  </si>
  <si>
    <r>
      <t xml:space="preserve">Prvo popunite list pod nazivom </t>
    </r>
    <r>
      <rPr>
        <b/>
        <u val="single"/>
        <sz val="10"/>
        <rFont val="Arial"/>
        <family val="2"/>
      </rPr>
      <t>Naslovna</t>
    </r>
    <r>
      <rPr>
        <sz val="10"/>
        <rFont val="Arial"/>
        <family val="0"/>
      </rPr>
      <t xml:space="preserve"> (popunjavate ime proračunskog korisnika i ostale tražene informacije), zatim popunite T.0. Ulazni podaci, u koju unosite tekst u lijevi stupac za svaki od programa, brišući upute navedene kursivom u tim poljima, odnosno ciljeve i mjere učinka koje moraju biti jednake onim izraženim u ostalim tablicama. Tablica 0 prikazuje opću strukturu programa proračunskog korisnika - njegove strateške ciljeve, programe, operativne ciljeve i pokazatelje učinka.</t>
    </r>
  </si>
  <si>
    <r>
      <rPr>
        <b/>
        <sz val="10"/>
        <rFont val="Arial"/>
        <family val="2"/>
      </rPr>
      <t xml:space="preserve">Zatim popunite bijela polja u listovima </t>
    </r>
    <r>
      <rPr>
        <b/>
        <u val="single"/>
        <sz val="10"/>
        <rFont val="Arial"/>
        <family val="2"/>
      </rPr>
      <t>T.1. Postojeći, T.2. Predloženi i T.3. Uštede</t>
    </r>
    <r>
      <rPr>
        <b/>
        <sz val="10"/>
        <rFont val="Arial"/>
        <family val="2"/>
      </rPr>
      <t xml:space="preserve">, te na kraju provjerite da li sumarni iznosi automatski zbrojeni u listu </t>
    </r>
    <r>
      <rPr>
        <b/>
        <u val="single"/>
        <sz val="10"/>
        <rFont val="Arial"/>
        <family val="2"/>
      </rPr>
      <t>T.4. Zbrojne tablice</t>
    </r>
    <r>
      <rPr>
        <b/>
        <sz val="10"/>
        <rFont val="Arial"/>
        <family val="2"/>
      </rPr>
      <t xml:space="preserve"> i listu </t>
    </r>
    <r>
      <rPr>
        <b/>
        <u val="single"/>
        <sz val="10"/>
        <rFont val="Arial"/>
        <family val="2"/>
      </rPr>
      <t>T.5. Sažetak</t>
    </r>
    <r>
      <rPr>
        <b/>
        <sz val="10"/>
        <rFont val="Arial"/>
        <family val="2"/>
      </rPr>
      <t>, u kojima se sva polja automatski popunjavaju, osim imena programa i strateškog cilja, koji moraju biti upisani istovjetno u svim tablicama. MEĐUTIM, KORISNIK JE DUŽAN PROVJERITI ISPRAVNOST FORMULA I UNESENIH VRIJEDNOSTI I TEKSTA U TABLICAMA 4 I 5 I ISTI PO POTREBI ISPRAVITI I/ILI PRILAGODITI (pogotovo u slučaju gdje će se u Tablicama 2 predlagati novi programi koji se ne javljaju u Tablicama 1, te kod slučaja gdje korisnik ima više od osam programa).</t>
    </r>
  </si>
  <si>
    <t>SVI IZNOSI MORAJU BITI ZAOKRUŽENI U TISUĆAMA, A CIJELI IZNOS MORA BITI NAVEDEN (npr. dvjesto tisuća će biti prikazano kako slijedi: 200.000)</t>
  </si>
  <si>
    <r>
      <t xml:space="preserve">U tablicama u listovima T.0. Ulazni podaci, </t>
    </r>
    <r>
      <rPr>
        <u val="single"/>
        <sz val="10"/>
        <rFont val="Arial"/>
        <family val="2"/>
      </rPr>
      <t>T.1. Postojeći, T.2. Predloženi i T.3. Uštede</t>
    </r>
    <r>
      <rPr>
        <sz val="10"/>
        <rFont val="Arial"/>
        <family val="0"/>
      </rPr>
      <t xml:space="preserve"> predviđeno je unošenje maksimalno pet programa. Kod korisnika koji imaju manje od pet programa, nepotrebne tablice ostaju prazne. </t>
    </r>
    <r>
      <rPr>
        <b/>
        <sz val="10"/>
        <rFont val="Arial"/>
        <family val="2"/>
      </rPr>
      <t>Ukoliko je pak potrebno unijeti dodatne programe, potrebno je prekopirati jednu praznu tablicu i izmjeniti formulu u odgovarajućim žutim poljima. Isto važi ukoliko su potrebni dodatni reci za mjere učinka. Ukoliko vam je potrebna tehnička pomoć pri dodavanju programa i/ili formatiranju Excel tablica, kontaktirajte Sektor za proračun Ministarstva financija Županije Posavske (br. tel. 031 713 265, lok. 103).</t>
    </r>
  </si>
  <si>
    <t>Prostor namijenjen za obrazloženja ispod svakog programa u Tablicama 1 i Tablicama 2 mora biti popunjen. Ukoliko korisnik želi dostaviti opširnija obrazloženja u zasebnom dopisu, to može učiniti, ali i u tom slučaju sažetak obrazloženja mora biti dat u prostoru namijenjenom za obrazloženja ispod svakog programa u Tablicama 1 i Tablicama 2.</t>
  </si>
  <si>
    <t>Tablice su podešene da se automatski ispisuju. Kako bi se priložene tablice pravilno ispisale neophodno je da je pisač podešen na papir veličine A4 (standardna postavka). Međutim, ukoliko budete pisali više tekstualnih obrazloženja, bit će potrebno da ponovo podesite format za ispis.</t>
  </si>
  <si>
    <t>1.</t>
  </si>
  <si>
    <t>2.</t>
  </si>
  <si>
    <t>3.</t>
  </si>
  <si>
    <t>7.</t>
  </si>
  <si>
    <t>4.</t>
  </si>
  <si>
    <t>5.</t>
  </si>
  <si>
    <t>6.</t>
  </si>
  <si>
    <t>PROGRAMSKE AKTIVNOSTI:</t>
  </si>
  <si>
    <t>MJERE UČINKA I OČEKIVANI REZULTATI:</t>
  </si>
  <si>
    <t>POSTOJEĆI PROGRAMI:</t>
  </si>
  <si>
    <t>OPCIJE UŠTEDE:</t>
  </si>
  <si>
    <t>RASHODI:</t>
  </si>
  <si>
    <t>Kontakt osoba:</t>
  </si>
  <si>
    <t>Tel. broj kontakt osobe:</t>
  </si>
  <si>
    <t>Potpis ministra/direktora:</t>
  </si>
  <si>
    <t>(unijeti broj telefona kontakt osobe)</t>
  </si>
  <si>
    <t>Institucija:</t>
  </si>
  <si>
    <t>Naziv programa:</t>
  </si>
  <si>
    <t>Operativni ciljevi:</t>
  </si>
  <si>
    <t>Pravno uporište:</t>
  </si>
  <si>
    <t>Predložene aktivnosti:</t>
  </si>
  <si>
    <t>(navesti operativne ciljeve ovog programa)</t>
  </si>
  <si>
    <t>OČEKIVANI UČINAK PROGRAMA</t>
  </si>
  <si>
    <t>Mjere učinka</t>
  </si>
  <si>
    <t>Ostvareno</t>
  </si>
  <si>
    <t>Očekivani rezultati</t>
  </si>
  <si>
    <t>PROCJENA TROŠKOVA PROGRAMA</t>
  </si>
  <si>
    <t>Izdaci za materijal i usluge</t>
  </si>
  <si>
    <t>Ukupni rashodi za program</t>
  </si>
  <si>
    <t>(opisati aktivnosti koje se sprovode kako bi se postigli operativni ciljevi programa i obrazložiti ih)</t>
  </si>
  <si>
    <t>(navesti konkretne operativne ciljeve za ovaj program)</t>
  </si>
  <si>
    <t>(opisati aktivnosti koje namjeravate dodati ovom programu i obrazložiti ih)</t>
  </si>
  <si>
    <t>PROCJENE PREDLOŽENIH DODATNIH TROŠKOVA UNUTAR PROGRAMA</t>
  </si>
  <si>
    <t>Ukupni dodatni troškovi za program</t>
  </si>
  <si>
    <t>Opis opcije uštede:</t>
  </si>
  <si>
    <t>Očekivani utjecaj uštede:</t>
  </si>
  <si>
    <t>Ukupna predložena ušteda</t>
  </si>
  <si>
    <t>PROCJENA PREDLOŽENE UŠTEDE UNUTAR PROGRAMA</t>
  </si>
  <si>
    <t>(unijeti operativne ciljeve programa)</t>
  </si>
  <si>
    <t xml:space="preserve">(koji će utjecaj imati ušteda po krajnje korisnike usluga ovog programa?) </t>
  </si>
  <si>
    <t>Postojeći programi</t>
  </si>
  <si>
    <t>Dodatna visoko-prioritetna potrošnja</t>
  </si>
  <si>
    <t>Opcije uštede</t>
  </si>
  <si>
    <t>UKUPNI PREDLOŽENI RASHODI, PO IZVORU SREDSTAVA</t>
  </si>
  <si>
    <t>E-mail adresa kontakt osobe:</t>
  </si>
  <si>
    <t>(unijeti e-mail adresu kontakt osobe)</t>
  </si>
  <si>
    <t>Ukupni broj uposlenih</t>
  </si>
  <si>
    <t xml:space="preserve">u proračunskoj </t>
  </si>
  <si>
    <t xml:space="preserve">instituciji/ministarstvu </t>
  </si>
  <si>
    <t xml:space="preserve">prema važećem </t>
  </si>
  <si>
    <t xml:space="preserve">Pravilniku o unutarnjoj </t>
  </si>
  <si>
    <t>organizaciji korisnika:</t>
  </si>
  <si>
    <t>(unijeti ukupni broj uposlenih predviđenih u važećem Pravilniku)</t>
  </si>
  <si>
    <t>Ministar ili direktor proračunskog korisnika:</t>
  </si>
  <si>
    <t>INSTRUKCIJE ZA PRORAČUNSKE KORISNIKE br. 1</t>
  </si>
  <si>
    <t>9.</t>
  </si>
  <si>
    <t>Hvala.</t>
  </si>
  <si>
    <t>DEFINICIJE POJMOVA KORIŠTENIH U PROGRAMSKOM PRORAČUNU</t>
  </si>
  <si>
    <t xml:space="preserve">STRATEŠKI CILJ (EVI): </t>
  </si>
  <si>
    <t>OPERATIVNI CILJ (EVI):</t>
  </si>
  <si>
    <t>Izlazni rezultat</t>
  </si>
  <si>
    <t>Krajnji rezultat</t>
  </si>
  <si>
    <t>Učinkovitost</t>
  </si>
  <si>
    <t>financirani iz proračuna</t>
  </si>
  <si>
    <t>financirani iz kreditnih sredstava</t>
  </si>
  <si>
    <t>financirani iz donacija</t>
  </si>
  <si>
    <t>DODATNA VISOKO-PRIORITETNA POTROŠNJA:</t>
  </si>
  <si>
    <t xml:space="preserve">  I. RASHODI FINANCIRANI IZ PRORAČUNA</t>
  </si>
  <si>
    <t xml:space="preserve">Bruto plaće i naknade </t>
  </si>
  <si>
    <t>Tekući grantovi</t>
  </si>
  <si>
    <t>Kapitalna ulaganja</t>
  </si>
  <si>
    <t xml:space="preserve">  II. RASHODI FINANCIRANI IZ KREDITNIH SREDSTAVA</t>
  </si>
  <si>
    <t>OPĆE INFORMACIJE O PROGRAMU</t>
  </si>
  <si>
    <t>OPĆE INFORMACIJE O PROGRAMU UNUTAR KOJEG JE PREDVIĐENA UŠTEDA</t>
  </si>
  <si>
    <t xml:space="preserve">  III. RASHODI FINANCIRANI IZ DONACIJA</t>
  </si>
  <si>
    <t>Strateški ciljevi proračunskog korisnika:</t>
  </si>
  <si>
    <t>Rashodi financirani iz proračuna</t>
  </si>
  <si>
    <t>Rashodi financirani iz kreditnih sredstava</t>
  </si>
  <si>
    <t>Rashodi financirani iz donacija</t>
  </si>
  <si>
    <t>Izvršenje</t>
  </si>
  <si>
    <t>Mjera učinkovitosti je jedinični trošak po izlaznom rezultatu. Ova mjera učinka odražava razinu do koje se usluge pružaju po minimalnom trošku, dok ne pokazuje razinu do kojeg program ispunjava svoje ciljeve.</t>
  </si>
  <si>
    <t>Datum:</t>
  </si>
  <si>
    <t>(unijeti ime i prezime glavne odgovorne osobe unutar proračunskog korisnika)</t>
  </si>
  <si>
    <t>(ime i prezime rukovoditelja programa)</t>
  </si>
  <si>
    <t>Rukovoditelj programa:</t>
  </si>
  <si>
    <t>Broj uposlenih koji rade na programu</t>
  </si>
  <si>
    <t>(unijeti ime i prezime rukovoditelja programa)</t>
  </si>
  <si>
    <r>
      <t xml:space="preserve">Izlazni (izravni) rezultati  </t>
    </r>
    <r>
      <rPr>
        <sz val="8.5"/>
        <rFont val="Arial"/>
        <family val="2"/>
      </rPr>
      <t xml:space="preserve">                           </t>
    </r>
    <r>
      <rPr>
        <i/>
        <sz val="8.5"/>
        <rFont val="Arial"/>
        <family val="2"/>
      </rPr>
      <t xml:space="preserve">               = Proizvodi i usluge koji proizlaze iz sprovođenja programa.</t>
    </r>
  </si>
  <si>
    <t>Broj dodatnih uposlenih na programu</t>
  </si>
  <si>
    <t>Broj uposlenih koji bi se uštedili</t>
  </si>
  <si>
    <t>Proračun</t>
  </si>
  <si>
    <t>Zahtjevi</t>
  </si>
  <si>
    <t>Broj uposlenih na programu</t>
  </si>
  <si>
    <t>Ukupna proračunska sredstva (isključujući donatorska i kreditna sredstva)</t>
  </si>
  <si>
    <t>UKUPNI PRORAČUNSKI RASHODI</t>
  </si>
  <si>
    <t>UKUPNI PRORAČUNSKI RASHODI PO EKONOMSKOJ KLASIFIKACIJI</t>
  </si>
  <si>
    <t>UKUPNI RASHODI IZ PRORAČUNA, KREDITA I DONACIJA</t>
  </si>
  <si>
    <t>Naknade troškova uposlenih</t>
  </si>
  <si>
    <t>8.</t>
  </si>
  <si>
    <t>strateški cilj, sve programe (i za svaki program operativni cilj), i pokazatelje učinka</t>
  </si>
  <si>
    <t>Ova struktura predstavlja osnovu za izradu preostalih tabela.</t>
  </si>
  <si>
    <t>Proračunski korisnik</t>
  </si>
  <si>
    <r>
      <rPr>
        <b/>
        <sz val="10"/>
        <rFont val="Arial"/>
        <family val="2"/>
      </rPr>
      <t>Strateški cilj</t>
    </r>
    <r>
      <rPr>
        <sz val="10"/>
        <rFont val="Arial"/>
        <family val="2"/>
      </rPr>
      <t xml:space="preserve">                                                    </t>
    </r>
  </si>
  <si>
    <t>Osnovni zadaci</t>
  </si>
  <si>
    <t xml:space="preserve">Koncizan pregled osnovnih zadataka budžetskog korisnika u cjelini. </t>
  </si>
  <si>
    <t xml:space="preserve">Program  </t>
  </si>
  <si>
    <t>Program  2</t>
  </si>
  <si>
    <t>Program  3</t>
  </si>
  <si>
    <t>Program 4</t>
  </si>
  <si>
    <t>Program  5</t>
  </si>
  <si>
    <t>Operativni cilj(evi)</t>
  </si>
  <si>
    <t>Osnovne aktivnosti</t>
  </si>
  <si>
    <t>Pokazatelji izlaznog rezultata</t>
  </si>
  <si>
    <t>Pokazatelji krajnjeg rezultata</t>
  </si>
  <si>
    <t>Pokazatelji efikasnosti</t>
  </si>
  <si>
    <t>Program br. 1:</t>
  </si>
  <si>
    <t>Program br. 2:</t>
  </si>
  <si>
    <t>Program br. 3:</t>
  </si>
  <si>
    <t>Program br. 4:</t>
  </si>
  <si>
    <t>Program br. 5:</t>
  </si>
  <si>
    <t xml:space="preserve">(Navesti osnovne aktivnosti. Uključuju sažetak osnovnih aktivnosti na ovom programu.)  </t>
  </si>
  <si>
    <t xml:space="preserve">Institucija: </t>
  </si>
  <si>
    <t>Proračunska stavka</t>
  </si>
  <si>
    <t>Ekonomska klasifikacija</t>
  </si>
  <si>
    <t>Pojašnjenja od strane korisnika</t>
  </si>
  <si>
    <t xml:space="preserve"> Kapitalna ulaganja</t>
  </si>
  <si>
    <t>Ukupni rashodi</t>
  </si>
  <si>
    <t>Broj uposlenih</t>
  </si>
  <si>
    <t xml:space="preserve">Jednokratni rashod koji se odnose na kapitalne rashode </t>
  </si>
  <si>
    <t>Prilagodba 1:</t>
  </si>
  <si>
    <t>Prlagodba 2:</t>
  </si>
  <si>
    <r>
      <rPr>
        <b/>
        <u val="single"/>
        <sz val="8"/>
        <rFont val="Arial"/>
        <family val="2"/>
      </rPr>
      <t>Dodatna visokoprioritetna potrošnja</t>
    </r>
    <r>
      <rPr>
        <b/>
        <sz val="8"/>
        <rFont val="Arial"/>
        <family val="2"/>
      </rPr>
      <t xml:space="preserve">  </t>
    </r>
    <r>
      <rPr>
        <sz val="8"/>
        <rFont val="Arial"/>
        <family val="2"/>
      </rPr>
      <t>(Novi prijedlozi dodatne potrošnje bi trebali biti sukladni općim strateškim ciljevima politika iz usvojenih strateških dokumenata, ovo uključuje i zahtjeve za nastavak  programa koji su trebali biti okončani, proširenje obima ili obuhvata postojećih programa uključujući nova upošljavanja, te zahtjeve za dodjelu sredstava za kapitalna ulaganja)</t>
    </r>
  </si>
  <si>
    <t>Prioritet 1:</t>
  </si>
  <si>
    <t>Prioritet 2:</t>
  </si>
  <si>
    <t>Ušteda 1:</t>
  </si>
  <si>
    <t>Ušteda 2:</t>
  </si>
  <si>
    <r>
      <t>Napomene od strane proračunskog korisnika</t>
    </r>
    <r>
      <rPr>
        <sz val="8"/>
        <rFont val="Arial"/>
        <family val="2"/>
      </rPr>
      <t>:</t>
    </r>
  </si>
  <si>
    <r>
      <rPr>
        <b/>
        <u val="single"/>
        <sz val="8"/>
        <rFont val="Arial"/>
        <family val="2"/>
      </rPr>
      <t xml:space="preserve">Eksterne makroekonomske prilagodbe </t>
    </r>
    <r>
      <rPr>
        <sz val="8"/>
        <rFont val="Arial"/>
        <family val="2"/>
      </rPr>
      <t xml:space="preserve">(ovdje korisnik treba unijeti prilagodbe usvojene od strane Vlade ili drugih tijela koje imaju izravan utjecaj na potrebna sredstva, a koja su izvan utjecaja korisnika - npr. smanjenje osnovice za plaće koje bi usvojila Vlada ili promjena cijena za neophodne materijalne troškove) </t>
    </r>
  </si>
  <si>
    <t xml:space="preserve">Program 1 </t>
  </si>
  <si>
    <t xml:space="preserve"> </t>
  </si>
  <si>
    <t>01x1</t>
  </si>
  <si>
    <t>01x2</t>
  </si>
  <si>
    <t>01x3</t>
  </si>
  <si>
    <t>01x4</t>
  </si>
  <si>
    <t>01x5</t>
  </si>
  <si>
    <t>xx01</t>
  </si>
  <si>
    <t>xx02</t>
  </si>
  <si>
    <t>xx03</t>
  </si>
  <si>
    <t>xx04</t>
  </si>
  <si>
    <t>xx05</t>
  </si>
  <si>
    <t>yy01</t>
  </si>
  <si>
    <t>yy02</t>
  </si>
  <si>
    <t>yy03</t>
  </si>
  <si>
    <t>yy99</t>
  </si>
  <si>
    <t xml:space="preserve">            </t>
  </si>
  <si>
    <t xml:space="preserve">                </t>
  </si>
  <si>
    <t xml:space="preserve">                  </t>
  </si>
  <si>
    <t>02x1</t>
  </si>
  <si>
    <t>02x2</t>
  </si>
  <si>
    <t>02x3</t>
  </si>
  <si>
    <t>02x4</t>
  </si>
  <si>
    <t>02x5</t>
  </si>
  <si>
    <t>03x1</t>
  </si>
  <si>
    <t>03x2</t>
  </si>
  <si>
    <t>03x3</t>
  </si>
  <si>
    <t>03x4</t>
  </si>
  <si>
    <t>03x5</t>
  </si>
  <si>
    <t>04x1</t>
  </si>
  <si>
    <t>04x2</t>
  </si>
  <si>
    <t>04x3</t>
  </si>
  <si>
    <t>04x4</t>
  </si>
  <si>
    <t>04x5</t>
  </si>
  <si>
    <t>05x1</t>
  </si>
  <si>
    <t>05x2</t>
  </si>
  <si>
    <t>05x3</t>
  </si>
  <si>
    <t>05x4</t>
  </si>
  <si>
    <t>05x5</t>
  </si>
  <si>
    <t>UPUTE ZA POPUNJAVANJE TABLICA IZ INSTRUKCIJA ZA PRORAČUNSKE KORISNIKE br. 1</t>
  </si>
  <si>
    <r>
      <t xml:space="preserve">Pažljivo pročitati list </t>
    </r>
    <r>
      <rPr>
        <b/>
        <i/>
        <sz val="10"/>
        <color indexed="10"/>
        <rFont val="Arial"/>
        <family val="2"/>
      </rPr>
      <t>"Upute"</t>
    </r>
    <r>
      <rPr>
        <b/>
        <sz val="10"/>
        <color indexed="10"/>
        <rFont val="Arial"/>
        <family val="2"/>
      </rPr>
      <t xml:space="preserve"> i </t>
    </r>
    <r>
      <rPr>
        <b/>
        <i/>
        <sz val="10"/>
        <color indexed="10"/>
        <rFont val="Arial"/>
        <family val="2"/>
      </rPr>
      <t>"Definicije"</t>
    </r>
    <r>
      <rPr>
        <b/>
        <sz val="10"/>
        <color indexed="10"/>
        <rFont val="Arial"/>
        <family val="2"/>
      </rPr>
      <t xml:space="preserve"> prije popunjavanja tablica.</t>
    </r>
  </si>
  <si>
    <t xml:space="preserve">Obzirom da su tablice međusobno uvezane, bitno je da tablice popunjavate sljedećim redom: </t>
  </si>
  <si>
    <t>Operativni ciljevi, koji su u ovom kontekstu poznati i kao programski ciljevi, su konkretni i mjerljivi iskaz onoga što korisnik namjerava postići sa sredstvima koja će utrošiti za određeni program. Operativni ciljevi trebaju:</t>
  </si>
  <si>
    <t>Mjere učinka su mjerljivi i trajni pokazatelji izlaznih rezultata i krajnjih rezultata (učinaka) programa korisnika, i njegove učinkovitosti. One mjere razinu ostvarenja strateških ciljeva (željenih krajnjih rezultata) korisnika i njegovih operativnih ciljeva.</t>
  </si>
  <si>
    <t>Proračunski korisnici koji po prvi put prave programski proračun trebaju odabrati mjere koje mogu lako mjeriti i pratiti. Nakon što prvi put odrede osnovne mjere svog učinka, korisnici trebaju uspostaviti mehanizme praćenja i izvještavanja. S vremenom, kvaliteta i obuhvatnost informacija o učinku bi trebali porasti, kako bi se poboljšala transparentnost i odgovornost.</t>
  </si>
  <si>
    <t>Mjere krajnjeg rezultata odražavaju učinke i utjecaj pruženih usluga i proizvoda (u smislu uspješnosti programa u postizanju njegovih operativnih ciljeva), kao i doprinos postizanju strateških ciljeva proračunskog korisnika.</t>
  </si>
  <si>
    <t>Ova stavka obuhvaća sve donacije, uključujući sredstva iz programa javnih ulaganja (PIP-a).</t>
  </si>
  <si>
    <t>Programi koje proračunski korisnik namjerava sprovesti tijekom tekuće proračunske godine (za koje je Vlada ŽP već odobrilo sredstva i/ili je Skupština ŽP već odobrila pravni temelj).</t>
  </si>
  <si>
    <t>Programi, usluge i aktivnosti koji bi se trebali smanjiti ili ukinuti (obzirom da ne donose očekivane rezultate ili bi se sredstva drugdje mogla utrošiti na učinkovitiji način).  Ovakvi programi, usluge i aktivnosti bi trebali uključiti sve programe koji daju slabije rezultate nego je očekivano, i koji su nižeg prioriteta nego drugi, te bi se ta sredstva mogla preusmjeriti u bitnije prijedloge dodatne potrošnje. Zasebna tablica bi se trebala popuniti za svaku opciju uštede.</t>
  </si>
  <si>
    <t>TABLICE PREGLEDA PRIORITETA PRORAČUNSKIH KORISNIKA</t>
  </si>
  <si>
    <t>(unijeti ime i prezime kontakt osobe unutar korisnika)</t>
  </si>
  <si>
    <t>Tablica 0: Ulazni podaci</t>
  </si>
  <si>
    <t xml:space="preserve">Ova tablica prikazuje programsku strukturu proračuna za proračunskog korisnika, i sadrži </t>
  </si>
  <si>
    <t>(izlazni rezultat, krajnji rezultat i učinkovitost) proračunskog korisnika.</t>
  </si>
  <si>
    <t>(Navesti naziv programa. Program je jednostavno grupiranje sličnih usluga ili aktivnosti proračunskog korisnika sa zajedničkim strateškim ili operativnim ciljem. Omogućava proračunskim korisnicima da definiraju što bi trebalo uraditi u vezi sa ciljevima i željenim rezultatima.)</t>
  </si>
  <si>
    <t>(Navesti operativne ciljeve. Operativni ciljevi su mjerljivi prikazi onoga što proračunski korisnik nastoji postići sa sredstvima izdvojenim na određeni program. Navesti posebne operativne ciljeve i pokazatelje učinka i ciljne učinke za svaki program.)</t>
  </si>
  <si>
    <t>(Navesti izlazne rezultate. Mjere količinu ili razinu proizvodnje ili pružanja datog proizvoda ili usluge u okviru specifičnog programa. Daje mjeru stvarno poduzetog posla ili proizvedenih usluga, npr. broj izvještaja; kilometri održavanog puta.)</t>
  </si>
  <si>
    <t>(Navesti krajnje rezultate. Mjere uticaj rezultata programa. Mjere napredak k ostvarenju operativnih i strateških ciljeva)</t>
  </si>
  <si>
    <t>(Navesti pokazatelje učinkovitosti. Kvantitativno određuje troškove po jedinici izlaznog rezultata - tj. ukupni izlazni rezultat podijeljen ukupnim troškovima. Daje korisne pokazatelje "vrijednosti za novac".)</t>
  </si>
  <si>
    <t>Pokazatelji učinkovitosti</t>
  </si>
  <si>
    <t>(Navesti naziv programa. Program je jednostavno grupiranje sličnih usluga ili aktivnosti proračunskog korisnika sa zajedničkim strateškim ili operativnim ciljem. Omogućava proračunskim korisnicima da definiraju šta bi trebalo uraditi u vezi sa ciljevima i željenim rezultatima.)</t>
  </si>
  <si>
    <t>(navesti legislativu ili drugi pravni temelj (npr. odluku Vlade ŽP) koji uređuju aktivnosti u sklopu ovog programa)</t>
  </si>
  <si>
    <r>
      <t xml:space="preserve">Krajnji rezultati   </t>
    </r>
    <r>
      <rPr>
        <sz val="8.5"/>
        <rFont val="Arial"/>
        <family val="2"/>
      </rPr>
      <t xml:space="preserve">                                                 </t>
    </r>
    <r>
      <rPr>
        <i/>
        <sz val="8.5"/>
        <rFont val="Arial"/>
        <family val="2"/>
      </rPr>
      <t xml:space="preserve">              = Učinak i utjecaj proizvoda i pruženih usluga po ciljnu skupinu (u odnosu na strateške i operativne ciljeve).</t>
    </r>
  </si>
  <si>
    <r>
      <t>Učinkovitost</t>
    </r>
    <r>
      <rPr>
        <sz val="8.5"/>
        <rFont val="Arial"/>
        <family val="2"/>
      </rPr>
      <t xml:space="preserve">                                                                </t>
    </r>
    <r>
      <rPr>
        <i/>
        <sz val="8.5"/>
        <rFont val="Arial"/>
        <family val="2"/>
      </rPr>
      <t xml:space="preserve">= Trošak po jedinici izlaznog rezultata. Mjeri razinu do koje se usluge pružaju po minimalnom trošku </t>
    </r>
  </si>
  <si>
    <t>TABLICA 1.2 POSTOJEĆI PROGRAM br. 2</t>
  </si>
  <si>
    <t>(program za koji je Vlada ŽP već odobrila sredstva iz proračuna i za koji je Skupština ŽP usvojila  pravni temelj)</t>
  </si>
  <si>
    <t>TABLICA 1.3 POSTOJEĆI PROGRAM br. 3</t>
  </si>
  <si>
    <t>TABLICA 1.4 POSTOJEĆI PROGRAM br. 4</t>
  </si>
  <si>
    <t>TABLICA 1.5 POSTOJEĆI PROGRAM br. 5</t>
  </si>
  <si>
    <t>TABLICA 1.1 POSTOJEĆI PROGRAM br. 1</t>
  </si>
  <si>
    <t xml:space="preserve">                  TABLICA 2.1: PRIJEDLOG DODATNE VISOKO-PRIORITETNE POTROŠNJE br. 1</t>
  </si>
  <si>
    <t>Detaljna obrazloženja uz Tablicu 2 Programa 1 i obrazloženja kreditnih i donatorskih aranžmana i namjene sredstava iz kredita i donacija:</t>
  </si>
  <si>
    <t xml:space="preserve">                  TABLICA 2.2: PRIJEDLOG DODATNE VISOKO-PRIORITETNE POTROŠNJE br. 2</t>
  </si>
  <si>
    <t>Detaljna obrazloženja uz Tablicu 2 Programa 2 i obrazloženja kreditnih i donatorskih aranžmana i namjene sredstava iz kredita i donacija:</t>
  </si>
  <si>
    <t xml:space="preserve">                  TABLICA 2.3: PRIJEDLOG DODATNE VISOKO-PRIORITETNE POTROŠNJE br. 3</t>
  </si>
  <si>
    <t>Detaljna obrazloženja uz Tablicu 2 Programa 3 i obrazloženja kreditnih i donatorskih aranžmana i namjene sredstava iz kredita i donacija:</t>
  </si>
  <si>
    <t xml:space="preserve">                  TABLICA 2.4: PRIJEDLOG DODATNE VISOKO-PRIORITETNE POTROŠNJE br. 4</t>
  </si>
  <si>
    <t>Detaljna obrazloženja uz Tablicu 2 Programa 4 i obrazloženja kreditnih i donatorskih aranžmana i namjene sredstava iz kredita i donacija:</t>
  </si>
  <si>
    <t xml:space="preserve">                  TABLICA 2.5: PRIJEDLOG DODATNE VISOKO-PRIORITETNE POTROŠNJE br. 5</t>
  </si>
  <si>
    <t>Detaljna obrazloženja uz Tablicu 2 Programa 5 i obrazloženja kreditnih i donatorskih aranžmana i namjene sredstava iz kredita i donacija:</t>
  </si>
  <si>
    <t xml:space="preserve">   TABLICA 3.1: PREDLOŽENA OPCIJA UŠTEDE br. 1</t>
  </si>
  <si>
    <t>Obrazloženja uz Tablicu 3 Programa 1:</t>
  </si>
  <si>
    <t xml:space="preserve">        TABLICA 3.2: PREDLOŽENA OPCIJA UŠTEDE br. 2</t>
  </si>
  <si>
    <t>Obrazloženja uz Tablicu 3 Programa 5:</t>
  </si>
  <si>
    <t>TABLICA 3.5: PREDLOŽENA OPCIJA UŠTEDE br. 5</t>
  </si>
  <si>
    <t>Obrazloženja uz Tablicu 3 Programa 4:</t>
  </si>
  <si>
    <t>TABLICA 3.4: PREDLOŽENA OPCIJA UŠTEDE br. 4</t>
  </si>
  <si>
    <t>Obrazloženja uz Tablicu 3 Programa 3:</t>
  </si>
  <si>
    <t xml:space="preserve">   TABLICA 3.3: PREDLOŽENA OPCIJA UŠTEDE br. 3</t>
  </si>
  <si>
    <t>Obrazloženja uz Tablicu 3 Programa 2:</t>
  </si>
  <si>
    <t>TABLICA 4.1 UKUPNI IZDACI ZA PROGRAM br. 1</t>
  </si>
  <si>
    <t>(unijeti naziv Programa, koji mora biti identičan nazivu u svim ostalim tablicama)</t>
  </si>
  <si>
    <t>TABLICA 4.2 UKUPNI IZDACI ZA PROGRAM br. 2</t>
  </si>
  <si>
    <t>TABLICA 4.3 UKUPNI IZDACI ZA PROGRAM br. 3</t>
  </si>
  <si>
    <t>TABLICA 4.4 UKUPNI IZDACI ZA PROGRAM br. 4</t>
  </si>
  <si>
    <t>TABLICA 4.5 UKUPNI IZDACI ZA PROGRAM br. 5</t>
  </si>
  <si>
    <t xml:space="preserve">                 TABLICA 5: SAŽETAK PO PROGRAMIMA I EKONOMSKOJ KLASIFIKACIJI </t>
  </si>
  <si>
    <t xml:space="preserve">      TABLICA 6: TABLICA BILANCE PRORAČUNSKOG KORISNIKA</t>
  </si>
  <si>
    <t>(unijeti datum slanja tablica Ministarstvu financija ŽP)</t>
  </si>
  <si>
    <t>(Strateški ciljevi se odnose na cijelog proračunskog korisnika i predstavljaju prikaz rezultata koje proračunski korisnik nastoji ostvariti. Npr. kakav učinak na građane Županije Posavske očekuje proračunski korisnik od svih programa koje realizira? )</t>
  </si>
  <si>
    <t>(Navesti krajnje rezultate. Mjere utjecaj rezultata programa. Mjere napredak k ostvarenju operativnih i strateških ciljeva)</t>
  </si>
  <si>
    <t>Doprinosi poslodavca i ostali doprinosi</t>
  </si>
  <si>
    <t xml:space="preserve">(Opišite način na koji bi se došlo do uštede. Koje bi se funkcije i aktivnosti eliminirale? Šta je temelj uštede (npr. nizak prioritet, konstantno loši rezultati, bolja učinkovitost itd.)?) </t>
  </si>
  <si>
    <t>(unijeti naziv proračunskog korisnika)</t>
  </si>
  <si>
    <t>(unijeti organizacijski kod proračunskog korisnika)</t>
  </si>
  <si>
    <t>2015</t>
  </si>
  <si>
    <t>2016</t>
  </si>
  <si>
    <r>
      <t>·</t>
    </r>
    <r>
      <rPr>
        <sz val="10"/>
        <rFont val="Arial"/>
        <family val="2"/>
      </rPr>
      <t xml:space="preserve">  </t>
    </r>
    <r>
      <rPr>
        <sz val="5"/>
        <rFont val="Arial"/>
        <family val="2"/>
      </rPr>
      <t xml:space="preserve">     </t>
    </r>
    <r>
      <rPr>
        <sz val="10"/>
        <rFont val="Arial"/>
        <family val="2"/>
      </rPr>
      <t>činiti temelj za aktivnosti koje korisnik poduzima,</t>
    </r>
  </si>
  <si>
    <t>2018</t>
  </si>
  <si>
    <t>2019</t>
  </si>
  <si>
    <t>Kratko obrazloženje rasta (ukoliko dolazi do rasta) traženih proračunskih sredstava u okviru postojećih programa u odnosu na 2016. godinu</t>
  </si>
  <si>
    <t>Detaljna obrazloženja uz Tablicu 1 Programa 2, uključujući obrazloženje izvršenja za 2015. godinu (ukoliko broj uposlenih i financijsko izvršenje nije stopostotno u odnosu na proračun 2015. godine), obrazloženja kreditnih i donatorskih aranžmana i namjene sredstava iz kredita i donacija, te (u slučajevima gdje je Vlada ŽP odobrila putem usvojenog strateškog dokumenta plan rashoda koji predviđa povećanje sredstava za postojeće programe u narednim godinama) navod odluka i/ili akata kojim je Vlada ŽP odobrila povećanje sredstava za postojeće programe u narednim godinama</t>
  </si>
  <si>
    <r>
      <rPr>
        <b/>
        <u val="single"/>
        <sz val="8.5"/>
        <rFont val="Arial"/>
        <family val="2"/>
      </rPr>
      <t xml:space="preserve">Ostali jednokratni rashodi: </t>
    </r>
    <r>
      <rPr>
        <sz val="8.5"/>
        <rFont val="Arial"/>
        <family val="2"/>
      </rPr>
      <t>Za aktivnosti ili programe koji su financirani u 2016. godini, i neće biti financirani u 2017. godini usljed nedovoljno dobrog sprovođenja ili usljed činjenice da su aktivnosti okončane</t>
    </r>
  </si>
  <si>
    <r>
      <t xml:space="preserve">Na kraju korisnik treba popuniti </t>
    </r>
    <r>
      <rPr>
        <b/>
        <u val="single"/>
        <sz val="10"/>
        <rFont val="Arial"/>
        <family val="2"/>
      </rPr>
      <t>T.6.Bilanca</t>
    </r>
    <r>
      <rPr>
        <b/>
        <sz val="10"/>
        <rFont val="Arial"/>
        <family val="2"/>
      </rPr>
      <t>, u kojoj reci Proračun za 2017. godinu i Ukupni zahtjev za 2018. godinu moraju biti iste kao u ostalim zbrojnim tablicama za korisnika.</t>
    </r>
  </si>
  <si>
    <t>Nadalje, stupci namijenjeni za kratka obrazloženja porasta traženih sredstava u odnosu na 2017. godinu koje se nalazi sa desne strane svakog programa u Tablicama 2 moraju biti popunjeni (navedeni glavni razlozi povećanja). Stupci namijenjeni za kratka obrazloženja porasta traženih sredstava u odnosu na 2017. godinu koje se nalaze sa desne strane svakog programa u Tablicama 1 trebaju biti popunjeni samo u iznimnim slučajevima gdje je Vlada ŽP odobrila (putem usvojenog strateškog dokumenta) plan rashoda koji predviđa povećanje sredstava za postojeće programe u narednim godinama, obzirom da po definiciji postojeći programi za 2018., 2019. i 2020. godinu mogu biti isti ili manji u odnosu na 2017. godinu.</t>
  </si>
  <si>
    <r>
      <t xml:space="preserve">Ovaj dokument koji je nazvan </t>
    </r>
    <r>
      <rPr>
        <b/>
        <sz val="10"/>
        <rFont val="Arial"/>
        <family val="2"/>
      </rPr>
      <t xml:space="preserve">Instrukcije br. 1 </t>
    </r>
    <r>
      <rPr>
        <sz val="10"/>
        <rFont val="Arial"/>
        <family val="0"/>
      </rPr>
      <t>kopirajte na svoje računalo i popunite sve tablice prema uputama datim gore (pod rednim brojem 5). Po završetku popunjavanja tablica, dokumentu dajte naziv vaše institucije (npr. Ministarstvo unutarnjih  poslova  - Instrukcije br. 1) i pohranite ga na svoje računalo.</t>
    </r>
  </si>
  <si>
    <t>Nakon što ih potpiše glavni rukovoditelj proračunskog korisnika, ispisane potpisane tablice dostavite Ministarstvu financija na protokol te elektronsku verziju na e-mail: ruzica.zivkovic@zupanijaposavska.ba.</t>
  </si>
  <si>
    <t xml:space="preserve">Lista osnovnih aktivnosti u okviru datog programa, koje je neophodno sprovesti tijekom fiskalne godine kako bi se postigao programski operativni cilj (osnovne aktivnosti i nadležnosti korisnika su navedene u zakonskim odredbama kojima je institucija uspostavljena kao proračunski korisnik - npr. Zakon o Vladi ŽP, Zakon o županijskim ministarstvima i drugim tijelima županijske uprave. Obvezno navesti i naznačiti aktivnosti propisane strateškim dokumentima usvojenim od strane Vlade ŽP. Također posebno naglasiti kako se nove aktivnosti koje se uvode u 2018. godini uklapaju u osnovne aktivnosti korisnika (i uslijed kojih dolazi do povećanja zahtjeva za sredstvima iz proračuna za 2018. godinu u odnosu na proračun 2017. godine). </t>
  </si>
  <si>
    <t xml:space="preserve">Dio potrošnje koji se financira iz proračuna (isključujući kreditna sredstva i donacije), koji za 2018. godinu mora biti jednak ukupnoj odobrenoj potrošnji institucije u usvojenom proračunu Vlade Županije Posavske za 2017. godinu. </t>
  </si>
  <si>
    <t>Unijeti prijedloge korisnika za dodatnu potrošnju (tj. dodatne programe i aktivnosti koje korisnik predlaže da se sprovedu u 2018., 2019. i 2020. godini) za programe i aktivnosti čije financiranje nije još odobreno.</t>
  </si>
  <si>
    <t>ZA DOKUMENT OKVIRNOG PRORAČUNA INSTITUCIJA ŽP ZA RAZDOBLJE OD 2018. DO 2020. GODINE</t>
  </si>
  <si>
    <t>2020</t>
  </si>
  <si>
    <t>Kratko obrazloženje rasta (ukoliko dolazi do rasta) traženih proračunskih sredstava u okviru postojećih programa u odnosu na 2017. godinu</t>
  </si>
  <si>
    <t>(nabrojati razloge za rast traženih sredstava za plaće u odnosu na 2017. godinu)</t>
  </si>
  <si>
    <t>(nabrojati razloge za rast traženih sredstava za doprinose u odnosu na 2017. godinu)</t>
  </si>
  <si>
    <t>(nabrojati razloge za rast traženih sredstava za materijalne troškove u odnosu na 2017. godinu)</t>
  </si>
  <si>
    <t>(nabrojati razloge za rast traženih sredstava za grantove u odnosu na 2017. godinu)</t>
  </si>
  <si>
    <t>(nabrojati razloge za rast traženih sredstava za kapitalne rashode u odnosu na 2017. godinu)</t>
  </si>
  <si>
    <t>Detaljna obrazloženja uz Tablicu 1 Programa 1, uključujući obrazloženje izvršenja za 2016. godinu (ukoliko broj uposlenih i financijsko izvršenje nije stopostotno u odnosu na proračun 2016. godine), obrazloženja kreditnih i donatorskih aranžmana i namjene sredstava iz kredita i donacija, te (u slučajevima gdje je Vlada ŽP odobrila putem usvojenog strateškog dokumenta plan rashoda koji predviđa povećanje sredstava za postojeće programe u narednim godinama) navod odluka i/ili akata kojim je Vlada ŽP odobrila povećanje sredstava za postojeće programe u narednim godinama</t>
  </si>
  <si>
    <t>Detaljna obrazloženja uz Tablicu 1 Programa 3, uključujući obrazloženje izvršenja za 2016. godinu (ukoliko broj uposlenih i financijsko izvršenje nije stopostotno u odnosu na proračun 2016. godine), obrazloženja kreditnih i donatorskih aranžmana i namjene sredstava iz kredita i donacija, te (u slučajevima gdje je Vlada ŽP odobrila putem usvojenog strateškog dokumenta plan rashoda koji predviđa povećanje sredstava za postojeće programe u narednim godinama) navod odluka i/ili akata kojim je Vlada ŽP odobrila povećanje sredstava za postojeće programe u narednim godinama</t>
  </si>
  <si>
    <t>Detaljna obrazloženja uz Tablicu 1 Programa 4, uključujući obrazloženje izvršenja za 2016. godinu (ukoliko broj uposlenih i financijsko izvršenje nije stopostotno u odnosu na proračun 2016. godine), obrazloženja kreditnih i donatorskih aranžmana i namjene sredstava iz kredita i donacija, te (u slučajevima gdje je Vlada ŽP odobrila putem usvojenog strateškog dokumenta plan rashoda koji predviđa povećanje sredstava za postojeće programe u narednim godinama) navod odluka i/ili akata kojim je Vlada ŽP odobrila povećanje sredstava za postojeće programe u narednim godinama</t>
  </si>
  <si>
    <t>Detaljna obrazloženja uz Tablicu 1 Programa 5, uključujući obrazloženje izvršenja za 2016. godinu (ukoliko broj uposlenih i financijsko izvršenje nije stopostotno u odnosu na proračun 2016. godine), obrazloženja kreditnih i donatorskih aranžmana i namjene sredstava iz kredita i donacija, te (u slučajevima gdje je Vlada ŽP odobrila putem usvojenog strateškog dokumenta plan rashoda koji predviđa povećanje sredstava za postojeće programe u narednim godinama) navod odluka i/ili akata kojim je Vlada ŽP odobrila povećanje sredstava za postojeće programe u narednim godinama</t>
  </si>
  <si>
    <t>Kratko obrazloženje rasta traženih proračunskih sredstava u odnosu na 2017. godinu</t>
  </si>
  <si>
    <t>(navesti dodatne programe i aktivnosti ili proširenje postojećih programa za koje korisnik predlaže da se sprovedu u razdoblju od 2018. do 2020. godine)</t>
  </si>
  <si>
    <t xml:space="preserve">(unijeti naziv programa unutar kojeg proračunski korisnik namjerava napraviti uštede - npr. kroz povećanje učinkovitosti unutar procesa i procedura - u razdoblju od 2018. do 2020. godine) </t>
  </si>
  <si>
    <t>Proračun za 2017. godinu</t>
  </si>
  <si>
    <r>
      <t xml:space="preserve">Iznos u usvojenom proračunu za 2017. godinu </t>
    </r>
    <r>
      <rPr>
        <b/>
        <sz val="8.5"/>
        <rFont val="Arial"/>
        <family val="2"/>
      </rPr>
      <t>(IZNOSI U OVOJ LINIJI MORAJU BITI JEDNAKI UKUPNIM IZNOSIMA ZA 2017. GODINU U OSTALIM ZBROJNIM TABELAMA).</t>
    </r>
  </si>
  <si>
    <r>
      <rPr>
        <b/>
        <u val="single"/>
        <sz val="8.5"/>
        <rFont val="Arial"/>
        <family val="2"/>
      </rPr>
      <t>Prilagođenje za dinamiku upošljavanja</t>
    </r>
    <r>
      <rPr>
        <b/>
        <sz val="8.5"/>
        <rFont val="Arial"/>
        <family val="2"/>
      </rPr>
      <t xml:space="preserve"> </t>
    </r>
    <r>
      <rPr>
        <sz val="8.5"/>
        <rFont val="Arial"/>
        <family val="2"/>
      </rPr>
      <t>(ovdje korisnik treba dodati sredstva za uposlene koje nisu radili svih 12 mjeseci u 2016. godini, obzirom da će se sredstva za sve uposlene na dan 31.12.2016. godini morati osigurati za svih 12 mjeseci u 2017. godini)</t>
    </r>
  </si>
  <si>
    <r>
      <rPr>
        <b/>
        <u val="single"/>
        <sz val="8.5"/>
        <rFont val="Arial"/>
        <family val="2"/>
      </rPr>
      <t>Prilagođenje za povećanje plaća usljed povećanja radnog staža</t>
    </r>
    <r>
      <rPr>
        <b/>
        <sz val="8.5"/>
        <rFont val="Arial"/>
        <family val="2"/>
      </rPr>
      <t xml:space="preserve"> </t>
    </r>
    <r>
      <rPr>
        <sz val="8.5"/>
        <rFont val="Arial"/>
        <family val="2"/>
      </rPr>
      <t>(ovdje korisnik treba dodati sredstva za povećanje primanja na temelju povećanja radnog staža za uposlene na dan 31.12.2016. godine, koje će biti isplaćene u 2017. godini)</t>
    </r>
  </si>
  <si>
    <t>Početni temelj za plan proračuna za 2018. godinu</t>
  </si>
  <si>
    <t>Zahtjev za 2018. godinu</t>
  </si>
  <si>
    <r>
      <rPr>
        <b/>
        <u val="single"/>
        <sz val="8"/>
        <rFont val="Arial"/>
        <family val="2"/>
      </rPr>
      <t>Opcije uštede</t>
    </r>
    <r>
      <rPr>
        <b/>
        <sz val="8"/>
        <rFont val="Arial"/>
        <family val="2"/>
      </rPr>
      <t xml:space="preserve"> </t>
    </r>
    <r>
      <rPr>
        <sz val="8"/>
        <rFont val="Arial"/>
        <family val="2"/>
      </rPr>
      <t xml:space="preserve">(Ukoliko neki program ili aktivnost nije djelotvorna tj. nema očekivani utjecaj, nije efikasna tj. trošak po jedinici izlaznog razultata je prevelik, ili jednostavno ne pruža očekivane rezultate za uloženi novac, preporučuje se izmjena ili gašenje programa koja može dovesti do dodatnih ušteda.  Programi i aktivnosti za koje više ne postoji osnov, odnosno jednokratni rashodi u prethodnoj godini, se ne smatraju uštedom, obzirom da sredstva za njih svakako ne bi ni trebala biti predviđena unutar proračuna za 2017. godinu. Svrha ušteda je oslobađanje resursa za nove prioriteta). 
</t>
    </r>
  </si>
  <si>
    <t>Ukupni zahtjev za 2018. godinu: (IZNOSI U OVOJ LINIJI MORAJU BITI JEDNAKI UKUPNIM IZNOSIMA ZA 2018. GODINU U OSTALIM ZBROJNIM TABELAMA).</t>
  </si>
</sst>
</file>

<file path=xl/styles.xml><?xml version="1.0" encoding="utf-8"?>
<styleSheet xmlns="http://schemas.openxmlformats.org/spreadsheetml/2006/main">
  <numFmts count="6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0\ &quot;KM&quot;;\-#,##0\ &quot;KM&quot;"/>
    <numFmt numFmtId="179" formatCode="#,##0\ &quot;KM&quot;;[Red]\-#,##0\ &quot;KM&quot;"/>
    <numFmt numFmtId="180" formatCode="#,##0.00\ &quot;KM&quot;;\-#,##0.00\ &quot;KM&quot;"/>
    <numFmt numFmtId="181" formatCode="#,##0.00\ &quot;KM&quot;;[Red]\-#,##0.00\ &quot;KM&quot;"/>
    <numFmt numFmtId="182" formatCode="_-* #,##0\ &quot;KM&quot;_-;\-* #,##0\ &quot;KM&quot;_-;_-* &quot;-&quot;\ &quot;KM&quot;_-;_-@_-"/>
    <numFmt numFmtId="183" formatCode="_-* #,##0\ _K_M_-;\-* #,##0\ _K_M_-;_-* &quot;-&quot;\ _K_M_-;_-@_-"/>
    <numFmt numFmtId="184" formatCode="_-* #,##0.00\ &quot;KM&quot;_-;\-* #,##0.00\ &quot;KM&quot;_-;_-* &quot;-&quot;??\ &quot;KM&quot;_-;_-@_-"/>
    <numFmt numFmtId="185" formatCode="_-* #,##0.00\ _K_M_-;\-* #,##0.00\ _K_M_-;_-* &quot;-&quot;??\ _K_M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KM&quot;\ #,##0_);\(&quot;KM&quot;\ #,##0\)"/>
    <numFmt numFmtId="201" formatCode="&quot;KM&quot;\ #,##0_);[Red]\(&quot;KM&quot;\ #,##0\)"/>
    <numFmt numFmtId="202" formatCode="&quot;KM&quot;\ #,##0.00_);\(&quot;KM&quot;\ #,##0.00\)"/>
    <numFmt numFmtId="203" formatCode="&quot;KM&quot;\ #,##0.00_);[Red]\(&quot;KM&quot;\ #,##0.00\)"/>
    <numFmt numFmtId="204" formatCode="_(&quot;KM&quot;\ * #,##0_);_(&quot;KM&quot;\ * \(#,##0\);_(&quot;KM&quot;\ * &quot;-&quot;_);_(@_)"/>
    <numFmt numFmtId="205" formatCode="_(&quot;KM&quot;\ * #,##0.00_);_(&quot;KM&quot;\ * \(#,##0.00\);_(&quot;KM&quot;\ * &quot;-&quot;??_);_(@_)"/>
    <numFmt numFmtId="206" formatCode="&quot;Yes&quot;;&quot;Yes&quot;;&quot;No&quot;"/>
    <numFmt numFmtId="207" formatCode="&quot;True&quot;;&quot;True&quot;;&quot;False&quot;"/>
    <numFmt numFmtId="208" formatCode="&quot;On&quot;;&quot;On&quot;;&quot;Off&quot;"/>
    <numFmt numFmtId="209" formatCode="[$€-2]\ #,##0.00_);[Red]\([$€-2]\ #,##0.00\)"/>
    <numFmt numFmtId="210" formatCode="&quot;KM&quot;\ #,##0.00"/>
    <numFmt numFmtId="211" formatCode="&quot;KM&quot;\ #,##0"/>
    <numFmt numFmtId="212" formatCode="[$-809]dd\ mmmm\ yyyy"/>
    <numFmt numFmtId="213" formatCode="d\.m\.yyyy\.;@"/>
    <numFmt numFmtId="214" formatCode="0.000000000"/>
    <numFmt numFmtId="215" formatCode="0####"/>
  </numFmts>
  <fonts count="69">
    <font>
      <sz val="10"/>
      <name val="Arial"/>
      <family val="0"/>
    </font>
    <font>
      <b/>
      <sz val="8.5"/>
      <color indexed="9"/>
      <name val="Arial"/>
      <family val="2"/>
    </font>
    <font>
      <sz val="8.5"/>
      <name val="Arial"/>
      <family val="2"/>
    </font>
    <font>
      <b/>
      <sz val="10"/>
      <name val="Arial"/>
      <family val="2"/>
    </font>
    <font>
      <i/>
      <sz val="8.5"/>
      <name val="Arial"/>
      <family val="2"/>
    </font>
    <font>
      <sz val="7.5"/>
      <name val="Arial"/>
      <family val="2"/>
    </font>
    <font>
      <i/>
      <sz val="10"/>
      <name val="Arial"/>
      <family val="2"/>
    </font>
    <font>
      <u val="single"/>
      <sz val="10"/>
      <color indexed="12"/>
      <name val="Arial"/>
      <family val="2"/>
    </font>
    <font>
      <u val="single"/>
      <sz val="10"/>
      <color indexed="36"/>
      <name val="Arial"/>
      <family val="2"/>
    </font>
    <font>
      <i/>
      <sz val="9"/>
      <name val="Arial"/>
      <family val="2"/>
    </font>
    <font>
      <u val="single"/>
      <sz val="10"/>
      <name val="Arial"/>
      <family val="2"/>
    </font>
    <font>
      <i/>
      <u val="single"/>
      <sz val="10"/>
      <name val="Arial"/>
      <family val="2"/>
    </font>
    <font>
      <b/>
      <sz val="7.5"/>
      <name val="Arial"/>
      <family val="2"/>
    </font>
    <font>
      <sz val="8"/>
      <name val="Arial"/>
      <family val="2"/>
    </font>
    <font>
      <b/>
      <sz val="8"/>
      <name val="Arial"/>
      <family val="2"/>
    </font>
    <font>
      <b/>
      <sz val="8.5"/>
      <name val="Arial"/>
      <family val="2"/>
    </font>
    <font>
      <b/>
      <u val="single"/>
      <sz val="10"/>
      <name val="Arial"/>
      <family val="2"/>
    </font>
    <font>
      <b/>
      <sz val="8"/>
      <name val="Tahoma"/>
      <family val="2"/>
    </font>
    <font>
      <b/>
      <sz val="10"/>
      <color indexed="10"/>
      <name val="Arial"/>
      <family val="2"/>
    </font>
    <font>
      <sz val="7"/>
      <name val="Tahoma"/>
      <family val="2"/>
    </font>
    <font>
      <i/>
      <sz val="8.5"/>
      <color indexed="9"/>
      <name val="Arial"/>
      <family val="2"/>
    </font>
    <font>
      <b/>
      <sz val="7.5"/>
      <color indexed="9"/>
      <name val="Arial"/>
      <family val="2"/>
    </font>
    <font>
      <b/>
      <i/>
      <sz val="10"/>
      <color indexed="10"/>
      <name val="Arial"/>
      <family val="2"/>
    </font>
    <font>
      <i/>
      <u val="single"/>
      <sz val="9"/>
      <name val="Arial"/>
      <family val="2"/>
    </font>
    <font>
      <sz val="10"/>
      <name val="Symbol"/>
      <family val="1"/>
    </font>
    <font>
      <sz val="10"/>
      <name val="Times New Roman"/>
      <family val="1"/>
    </font>
    <font>
      <sz val="5"/>
      <name val="Arial"/>
      <family val="2"/>
    </font>
    <font>
      <i/>
      <sz val="8"/>
      <name val="Arial"/>
      <family val="2"/>
    </font>
    <font>
      <b/>
      <sz val="8"/>
      <color indexed="10"/>
      <name val="Tahoma"/>
      <family val="2"/>
    </font>
    <font>
      <sz val="8"/>
      <name val="Tahoma"/>
      <family val="2"/>
    </font>
    <font>
      <b/>
      <u val="single"/>
      <sz val="8.5"/>
      <name val="Arial"/>
      <family val="2"/>
    </font>
    <font>
      <b/>
      <u val="single"/>
      <sz val="8"/>
      <name val="Arial"/>
      <family val="2"/>
    </font>
    <font>
      <b/>
      <u val="single"/>
      <sz val="10"/>
      <color indexed="14"/>
      <name val="Arial"/>
      <family val="2"/>
    </font>
    <font>
      <sz val="10"/>
      <color indexed="14"/>
      <name val="Arial"/>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63"/>
        <bgColor indexed="64"/>
      </patternFill>
    </fill>
    <fill>
      <patternFill patternType="solid">
        <fgColor indexed="23"/>
        <bgColor indexed="64"/>
      </patternFill>
    </fill>
    <fill>
      <patternFill patternType="darkUp">
        <fgColor indexed="55"/>
        <bgColor indexed="9"/>
      </patternFill>
    </fill>
    <fill>
      <patternFill patternType="solid">
        <fgColor indexed="13"/>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medium"/>
      <top style="thin"/>
      <bottom style="thin"/>
    </border>
    <border>
      <left style="thin"/>
      <right style="thin"/>
      <top style="thin"/>
      <bottom style="medium"/>
    </border>
    <border>
      <left>
        <color indexed="63"/>
      </left>
      <right>
        <color indexed="63"/>
      </right>
      <top style="thin"/>
      <bottom style="medium"/>
    </border>
    <border>
      <left style="hair"/>
      <right style="medium"/>
      <top style="thin"/>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thin"/>
      <right style="thin"/>
      <top style="medium"/>
      <bottom style="thin"/>
    </border>
    <border>
      <left style="thin"/>
      <right style="medium"/>
      <top style="medium"/>
      <bottom style="thin"/>
    </border>
    <border>
      <left style="thin"/>
      <right style="medium"/>
      <top/>
      <bottom style="dotted"/>
    </border>
    <border>
      <left style="thin"/>
      <right style="medium"/>
      <top/>
      <bottom/>
    </border>
    <border>
      <left/>
      <right style="thin"/>
      <top/>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thin"/>
      <bottom/>
    </border>
    <border>
      <left style="thin"/>
      <right style="medium"/>
      <top style="medium"/>
      <bottom style="medium"/>
    </border>
    <border>
      <left>
        <color indexed="63"/>
      </left>
      <right>
        <color indexed="63"/>
      </right>
      <top style="medium"/>
      <bottom style="medium"/>
    </border>
    <border>
      <left style="thin"/>
      <right style="hair"/>
      <top>
        <color indexed="63"/>
      </top>
      <bottom style="thin"/>
    </border>
    <border>
      <left style="hair"/>
      <right style="medium"/>
      <top>
        <color indexed="63"/>
      </top>
      <bottom style="thin"/>
    </border>
    <border>
      <left style="thin"/>
      <right style="hair"/>
      <top style="thin"/>
      <bottom style="thin"/>
    </border>
    <border>
      <left style="hair"/>
      <right style="medium"/>
      <top style="thin"/>
      <bottom style="thin"/>
    </border>
    <border>
      <left style="thin"/>
      <right style="medium"/>
      <top>
        <color indexed="63"/>
      </top>
      <bottom style="thin"/>
    </border>
    <border>
      <left style="thin"/>
      <right style="thin"/>
      <top style="medium"/>
      <bottom style="medium"/>
    </border>
    <border>
      <left>
        <color indexed="63"/>
      </left>
      <right style="thin"/>
      <top style="medium"/>
      <bottom style="thin"/>
    </border>
    <border>
      <left style="thin"/>
      <right style="thin"/>
      <top style="thin"/>
      <bottom style="double"/>
    </border>
    <border>
      <left style="thin"/>
      <right style="medium"/>
      <top style="thin"/>
      <bottom style="double"/>
    </border>
    <border>
      <left style="thin"/>
      <right style="hair"/>
      <top style="medium"/>
      <bottom style="medium"/>
    </border>
    <border>
      <left style="medium"/>
      <right style="medium"/>
      <top style="thin"/>
      <bottom style="thin"/>
    </border>
    <border>
      <left>
        <color indexed="63"/>
      </left>
      <right style="thin"/>
      <top style="medium"/>
      <bottom style="medium"/>
    </border>
    <border>
      <left style="medium"/>
      <right style="thin"/>
      <top style="medium"/>
      <bottom style="thin"/>
    </border>
    <border>
      <left style="medium"/>
      <right style="thin"/>
      <top/>
      <bottom>
        <color indexed="63"/>
      </bottom>
    </border>
    <border>
      <left style="medium"/>
      <right style="thin"/>
      <top/>
      <bottom style="medium"/>
    </border>
    <border>
      <left style="medium"/>
      <right>
        <color indexed="63"/>
      </right>
      <top>
        <color indexed="63"/>
      </top>
      <bottom style="medium"/>
    </border>
    <border>
      <left>
        <color indexed="63"/>
      </left>
      <right style="medium"/>
      <top style="thin"/>
      <bottom>
        <color indexed="63"/>
      </bottom>
    </border>
    <border>
      <left style="medium"/>
      <right style="medium"/>
      <top>
        <color indexed="63"/>
      </top>
      <bottom>
        <color indexed="63"/>
      </bottom>
    </border>
    <border>
      <left>
        <color indexed="63"/>
      </left>
      <right style="thin"/>
      <top style="medium"/>
      <bottom>
        <color indexed="63"/>
      </bottom>
    </border>
    <border>
      <left style="thin"/>
      <right>
        <color indexed="63"/>
      </right>
      <top style="medium"/>
      <bottom style="medium"/>
    </border>
    <border>
      <left style="thin"/>
      <right style="thin"/>
      <top/>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5"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54"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5" fillId="48" borderId="7" applyNumberFormat="0" applyAlignment="0" applyProtection="0"/>
    <xf numFmtId="0" fontId="56" fillId="48" borderId="8" applyNumberFormat="0" applyAlignment="0" applyProtection="0"/>
    <xf numFmtId="0" fontId="46" fillId="0" borderId="9" applyNumberFormat="0" applyFill="0" applyAlignment="0" applyProtection="0"/>
    <xf numFmtId="0" fontId="57" fillId="49" borderId="0" applyNumberFormat="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47" fillId="50" borderId="0" applyNumberFormat="0" applyBorder="0" applyAlignment="0" applyProtection="0"/>
    <xf numFmtId="0" fontId="62" fillId="51" borderId="0" applyNumberFormat="0" applyBorder="0" applyAlignment="0" applyProtection="0"/>
    <xf numFmtId="0" fontId="0" fillId="0" borderId="0">
      <alignment/>
      <protection/>
    </xf>
    <xf numFmtId="0" fontId="0" fillId="52" borderId="13" applyNumberFormat="0" applyFont="0" applyAlignment="0" applyProtection="0"/>
    <xf numFmtId="0" fontId="48" fillId="39" borderId="14" applyNumberFormat="0" applyAlignment="0" applyProtection="0"/>
    <xf numFmtId="9" fontId="0" fillId="0" borderId="0" applyFont="0" applyFill="0" applyBorder="0" applyAlignment="0" applyProtection="0"/>
    <xf numFmtId="0" fontId="63" fillId="0" borderId="15" applyNumberFormat="0" applyFill="0" applyAlignment="0" applyProtection="0"/>
    <xf numFmtId="0" fontId="8" fillId="0" borderId="0" applyNumberFormat="0" applyFill="0" applyBorder="0" applyAlignment="0" applyProtection="0"/>
    <xf numFmtId="0" fontId="64" fillId="53" borderId="1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67" fillId="0" borderId="18" applyNumberFormat="0" applyFill="0" applyAlignment="0" applyProtection="0"/>
    <xf numFmtId="0" fontId="68" fillId="54" borderId="8" applyNumberFormat="0" applyAlignment="0" applyProtection="0"/>
    <xf numFmtId="192" fontId="0" fillId="0" borderId="0" applyFont="0" applyFill="0" applyBorder="0" applyAlignment="0" applyProtection="0"/>
    <xf numFmtId="190" fontId="0" fillId="0" borderId="0" applyFont="0" applyFill="0" applyBorder="0" applyAlignment="0" applyProtection="0"/>
    <xf numFmtId="0" fontId="51"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cellStyleXfs>
  <cellXfs count="743">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locked="0"/>
    </xf>
    <xf numFmtId="0" fontId="9" fillId="0" borderId="0" xfId="0" applyFont="1" applyBorder="1" applyAlignment="1" applyProtection="1">
      <alignment/>
      <protection locked="0"/>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0" fontId="3" fillId="0" borderId="21" xfId="0" applyFont="1" applyBorder="1" applyAlignment="1" applyProtection="1">
      <alignment/>
      <protection/>
    </xf>
    <xf numFmtId="0" fontId="3" fillId="0" borderId="0" xfId="0" applyFont="1" applyBorder="1" applyAlignment="1" applyProtection="1">
      <alignment/>
      <protection/>
    </xf>
    <xf numFmtId="0" fontId="0" fillId="0" borderId="0" xfId="0" applyFill="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3" fillId="0" borderId="23" xfId="0" applyFont="1" applyBorder="1" applyAlignment="1" applyProtection="1">
      <alignment/>
      <protection/>
    </xf>
    <xf numFmtId="0" fontId="11" fillId="0" borderId="21"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0" fontId="2" fillId="0" borderId="0" xfId="0" applyFont="1" applyBorder="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horizontal="left" wrapText="1"/>
      <protection/>
    </xf>
    <xf numFmtId="0" fontId="0" fillId="0" borderId="26" xfId="0" applyBorder="1" applyAlignment="1" applyProtection="1">
      <alignment/>
      <protection/>
    </xf>
    <xf numFmtId="0" fontId="3" fillId="55" borderId="0" xfId="0" applyFont="1" applyFill="1" applyAlignment="1" applyProtection="1">
      <alignment/>
      <protection/>
    </xf>
    <xf numFmtId="0" fontId="0" fillId="50" borderId="0" xfId="0" applyFill="1" applyBorder="1" applyAlignment="1" applyProtection="1">
      <alignment/>
      <protection/>
    </xf>
    <xf numFmtId="0" fontId="3" fillId="50" borderId="0" xfId="0" applyFont="1" applyFill="1" applyBorder="1" applyAlignment="1" applyProtection="1">
      <alignment/>
      <protection/>
    </xf>
    <xf numFmtId="0" fontId="11" fillId="0" borderId="23" xfId="0" applyFont="1" applyBorder="1" applyAlignment="1" applyProtection="1">
      <alignment horizontal="center"/>
      <protection/>
    </xf>
    <xf numFmtId="213" fontId="0" fillId="0" borderId="0" xfId="0" applyNumberFormat="1" applyBorder="1" applyAlignment="1" applyProtection="1">
      <alignment/>
      <protection/>
    </xf>
    <xf numFmtId="0" fontId="0" fillId="0" borderId="0" xfId="0" applyBorder="1" applyAlignment="1" applyProtection="1">
      <alignment horizontal="left" wrapText="1"/>
      <protection/>
    </xf>
    <xf numFmtId="0" fontId="0" fillId="0" borderId="0" xfId="0" applyBorder="1" applyAlignment="1" applyProtection="1">
      <alignment wrapText="1"/>
      <protection/>
    </xf>
    <xf numFmtId="0" fontId="10" fillId="0" borderId="0" xfId="0" applyFont="1" applyBorder="1" applyAlignment="1" applyProtection="1">
      <alignment/>
      <protection/>
    </xf>
    <xf numFmtId="0" fontId="2" fillId="0" borderId="27" xfId="0" applyFont="1" applyFill="1" applyBorder="1" applyAlignment="1" applyProtection="1">
      <alignment horizontal="left" vertical="top" wrapText="1"/>
      <protection/>
    </xf>
    <xf numFmtId="0" fontId="0" fillId="50" borderId="28" xfId="0" applyFill="1" applyBorder="1" applyAlignment="1" applyProtection="1">
      <alignment/>
      <protection/>
    </xf>
    <xf numFmtId="0" fontId="0" fillId="50" borderId="29" xfId="0" applyFill="1" applyBorder="1" applyAlignment="1" applyProtection="1">
      <alignment/>
      <protection/>
    </xf>
    <xf numFmtId="0" fontId="0" fillId="50" borderId="30" xfId="0" applyFill="1" applyBorder="1" applyAlignment="1" applyProtection="1">
      <alignment/>
      <protection/>
    </xf>
    <xf numFmtId="0" fontId="0" fillId="50" borderId="31" xfId="0" applyFill="1" applyBorder="1" applyAlignment="1" applyProtection="1">
      <alignment/>
      <protection/>
    </xf>
    <xf numFmtId="0" fontId="0" fillId="50" borderId="32" xfId="0" applyFill="1" applyBorder="1" applyAlignment="1" applyProtection="1">
      <alignment/>
      <protection/>
    </xf>
    <xf numFmtId="0" fontId="3" fillId="50" borderId="31" xfId="0" applyFont="1" applyFill="1" applyBorder="1" applyAlignment="1" applyProtection="1">
      <alignment/>
      <protection/>
    </xf>
    <xf numFmtId="0" fontId="3" fillId="50" borderId="32" xfId="0" applyFont="1" applyFill="1" applyBorder="1" applyAlignment="1" applyProtection="1">
      <alignment/>
      <protection/>
    </xf>
    <xf numFmtId="0" fontId="0" fillId="50" borderId="31" xfId="0" applyFill="1" applyBorder="1" applyAlignment="1" applyProtection="1">
      <alignment horizontal="center" vertical="center"/>
      <protection/>
    </xf>
    <xf numFmtId="0" fontId="3" fillId="50" borderId="0" xfId="0" applyFont="1" applyFill="1" applyBorder="1" applyAlignment="1" applyProtection="1">
      <alignment horizontal="center" vertical="justify"/>
      <protection/>
    </xf>
    <xf numFmtId="0" fontId="2" fillId="0" borderId="0" xfId="0" applyFont="1" applyFill="1" applyBorder="1" applyAlignment="1" applyProtection="1">
      <alignment horizontal="left" vertical="top" wrapText="1"/>
      <protection/>
    </xf>
    <xf numFmtId="0" fontId="3" fillId="0" borderId="0" xfId="0" applyFont="1" applyFill="1" applyAlignment="1" applyProtection="1">
      <alignment/>
      <protection/>
    </xf>
    <xf numFmtId="0" fontId="3" fillId="0" borderId="0" xfId="0" applyFont="1" applyFill="1" applyBorder="1" applyAlignment="1" applyProtection="1">
      <alignment horizontal="right"/>
      <protection/>
    </xf>
    <xf numFmtId="0" fontId="3" fillId="0" borderId="20" xfId="0" applyFont="1" applyFill="1" applyBorder="1" applyAlignment="1" applyProtection="1">
      <alignment horizontal="right"/>
      <protection/>
    </xf>
    <xf numFmtId="0" fontId="2" fillId="0" borderId="25" xfId="0" applyFont="1" applyFill="1" applyBorder="1" applyAlignment="1" applyProtection="1">
      <alignment horizontal="left" vertical="top" wrapText="1"/>
      <protection/>
    </xf>
    <xf numFmtId="0" fontId="3" fillId="50" borderId="0" xfId="0" applyFont="1" applyFill="1" applyBorder="1" applyAlignment="1" applyProtection="1">
      <alignment/>
      <protection/>
    </xf>
    <xf numFmtId="211" fontId="2" fillId="0" borderId="25" xfId="0" applyNumberFormat="1" applyFont="1" applyFill="1" applyBorder="1" applyAlignment="1" applyProtection="1">
      <alignment horizontal="right" vertical="top" wrapText="1"/>
      <protection/>
    </xf>
    <xf numFmtId="0" fontId="3" fillId="0" borderId="0" xfId="0" applyFont="1" applyBorder="1" applyAlignment="1" applyProtection="1">
      <alignment horizontal="left"/>
      <protection/>
    </xf>
    <xf numFmtId="0" fontId="1" fillId="56" borderId="27" xfId="0" applyFont="1" applyFill="1" applyBorder="1" applyAlignment="1" applyProtection="1">
      <alignment horizontal="left" vertical="top" wrapText="1"/>
      <protection/>
    </xf>
    <xf numFmtId="0" fontId="20" fillId="56" borderId="27" xfId="0" applyFont="1" applyFill="1" applyBorder="1" applyAlignment="1" applyProtection="1">
      <alignment horizontal="left" wrapText="1"/>
      <protection/>
    </xf>
    <xf numFmtId="0" fontId="1" fillId="57" borderId="20" xfId="0" applyFont="1" applyFill="1" applyBorder="1" applyAlignment="1" applyProtection="1">
      <alignment horizontal="center" wrapText="1"/>
      <protection/>
    </xf>
    <xf numFmtId="0" fontId="21" fillId="57" borderId="33" xfId="0" applyFont="1" applyFill="1" applyBorder="1" applyAlignment="1" applyProtection="1">
      <alignment horizontal="center" wrapText="1"/>
      <protection/>
    </xf>
    <xf numFmtId="0" fontId="1" fillId="57" borderId="25" xfId="0" applyFont="1" applyFill="1" applyBorder="1" applyAlignment="1" applyProtection="1">
      <alignment horizontal="center" wrapText="1"/>
      <protection/>
    </xf>
    <xf numFmtId="49" fontId="1" fillId="57" borderId="25" xfId="0" applyNumberFormat="1" applyFont="1" applyFill="1" applyBorder="1" applyAlignment="1" applyProtection="1">
      <alignment horizontal="center" wrapText="1"/>
      <protection/>
    </xf>
    <xf numFmtId="49" fontId="1" fillId="57" borderId="34" xfId="0" applyNumberFormat="1" applyFont="1" applyFill="1" applyBorder="1" applyAlignment="1" applyProtection="1">
      <alignment horizontal="center" wrapText="1"/>
      <protection/>
    </xf>
    <xf numFmtId="49" fontId="1" fillId="57" borderId="33" xfId="0" applyNumberFormat="1" applyFont="1" applyFill="1" applyBorder="1" applyAlignment="1" applyProtection="1">
      <alignment horizontal="center" wrapText="1"/>
      <protection/>
    </xf>
    <xf numFmtId="49" fontId="1" fillId="57" borderId="35" xfId="0" applyNumberFormat="1" applyFont="1" applyFill="1" applyBorder="1" applyAlignment="1" applyProtection="1">
      <alignment horizontal="center" wrapText="1"/>
      <protection/>
    </xf>
    <xf numFmtId="0" fontId="3" fillId="0" borderId="0" xfId="0" applyFont="1" applyFill="1" applyBorder="1" applyAlignment="1" applyProtection="1">
      <alignment/>
      <protection/>
    </xf>
    <xf numFmtId="49" fontId="5" fillId="0" borderId="0" xfId="0" applyNumberFormat="1" applyFont="1" applyFill="1" applyBorder="1" applyAlignment="1" applyProtection="1">
      <alignment horizontal="right" vertical="top" wrapText="1"/>
      <protection/>
    </xf>
    <xf numFmtId="200" fontId="5" fillId="0" borderId="27" xfId="0" applyNumberFormat="1" applyFont="1" applyFill="1" applyBorder="1" applyAlignment="1" applyProtection="1">
      <alignment vertical="top" wrapText="1"/>
      <protection/>
    </xf>
    <xf numFmtId="0" fontId="0" fillId="0" borderId="0" xfId="0" applyFill="1" applyAlignment="1" applyProtection="1">
      <alignment/>
      <protection/>
    </xf>
    <xf numFmtId="0" fontId="2" fillId="0" borderId="0" xfId="0" applyFont="1" applyFill="1" applyBorder="1" applyAlignment="1" applyProtection="1">
      <alignment horizontal="left" wrapText="1"/>
      <protection/>
    </xf>
    <xf numFmtId="3" fontId="2" fillId="0" borderId="0" xfId="0" applyNumberFormat="1" applyFont="1" applyFill="1" applyBorder="1" applyAlignment="1" applyProtection="1">
      <alignment/>
      <protection/>
    </xf>
    <xf numFmtId="0" fontId="4" fillId="0" borderId="0" xfId="0" applyFont="1" applyFill="1" applyBorder="1" applyAlignment="1" applyProtection="1">
      <alignment horizontal="left" wrapText="1"/>
      <protection/>
    </xf>
    <xf numFmtId="0" fontId="16" fillId="0" borderId="0" xfId="0" applyFont="1" applyBorder="1" applyAlignment="1" applyProtection="1">
      <alignment/>
      <protection/>
    </xf>
    <xf numFmtId="0" fontId="0" fillId="55" borderId="0" xfId="0" applyFill="1" applyAlignment="1" applyProtection="1">
      <alignment/>
      <protection/>
    </xf>
    <xf numFmtId="0" fontId="0" fillId="55" borderId="0" xfId="0" applyFill="1" applyAlignment="1" applyProtection="1">
      <alignment horizontal="left"/>
      <protection/>
    </xf>
    <xf numFmtId="0" fontId="14" fillId="55" borderId="0" xfId="0" applyFont="1" applyFill="1" applyAlignment="1" applyProtection="1">
      <alignment horizontal="left" wrapText="1"/>
      <protection/>
    </xf>
    <xf numFmtId="0" fontId="13" fillId="55" borderId="0" xfId="0" applyFont="1" applyFill="1" applyAlignment="1" applyProtection="1">
      <alignment horizontal="left" wrapText="1"/>
      <protection/>
    </xf>
    <xf numFmtId="0" fontId="2" fillId="55" borderId="0" xfId="0" applyFont="1" applyFill="1" applyBorder="1" applyAlignment="1" applyProtection="1">
      <alignment horizontal="left" wrapText="1"/>
      <protection/>
    </xf>
    <xf numFmtId="3" fontId="2" fillId="55" borderId="0" xfId="0" applyNumberFormat="1" applyFont="1" applyFill="1" applyBorder="1" applyAlignment="1" applyProtection="1">
      <alignment wrapText="1"/>
      <protection/>
    </xf>
    <xf numFmtId="3" fontId="5" fillId="55" borderId="0" xfId="0" applyNumberFormat="1" applyFont="1" applyFill="1" applyBorder="1" applyAlignment="1" applyProtection="1">
      <alignment/>
      <protection/>
    </xf>
    <xf numFmtId="49" fontId="0" fillId="50" borderId="0" xfId="0" applyNumberFormat="1" applyFill="1" applyBorder="1" applyAlignment="1" applyProtection="1">
      <alignment/>
      <protection/>
    </xf>
    <xf numFmtId="0" fontId="0" fillId="50" borderId="0" xfId="0" applyFont="1" applyFill="1" applyBorder="1" applyAlignment="1" applyProtection="1">
      <alignment/>
      <protection/>
    </xf>
    <xf numFmtId="49" fontId="0" fillId="50" borderId="0" xfId="0" applyNumberFormat="1" applyFill="1" applyBorder="1" applyAlignment="1" applyProtection="1">
      <alignment horizontal="left" vertical="justify"/>
      <protection/>
    </xf>
    <xf numFmtId="0" fontId="0" fillId="0" borderId="0" xfId="0" applyAlignment="1" applyProtection="1">
      <alignment/>
      <protection locked="0"/>
    </xf>
    <xf numFmtId="0" fontId="23" fillId="0" borderId="0" xfId="0" applyFont="1" applyBorder="1" applyAlignment="1" applyProtection="1">
      <alignment/>
      <protection locked="0"/>
    </xf>
    <xf numFmtId="0" fontId="10" fillId="0" borderId="0" xfId="0" applyFont="1" applyBorder="1" applyAlignment="1" applyProtection="1">
      <alignment/>
      <protection/>
    </xf>
    <xf numFmtId="0" fontId="10" fillId="0" borderId="23" xfId="0" applyFont="1" applyBorder="1" applyAlignment="1" applyProtection="1">
      <alignment/>
      <protection/>
    </xf>
    <xf numFmtId="0" fontId="3" fillId="50" borderId="31" xfId="0" applyFont="1" applyFill="1" applyBorder="1" applyAlignment="1">
      <alignment/>
    </xf>
    <xf numFmtId="0" fontId="3" fillId="50" borderId="36" xfId="0" applyFont="1" applyFill="1" applyBorder="1" applyAlignment="1">
      <alignment vertical="top"/>
    </xf>
    <xf numFmtId="0" fontId="3" fillId="50" borderId="31" xfId="0" applyFont="1" applyFill="1" applyBorder="1" applyAlignment="1">
      <alignment vertical="center"/>
    </xf>
    <xf numFmtId="0" fontId="3" fillId="50" borderId="31" xfId="0" applyFont="1" applyFill="1" applyBorder="1" applyAlignment="1">
      <alignment horizontal="left" wrapText="1" indent="1"/>
    </xf>
    <xf numFmtId="0" fontId="3" fillId="50" borderId="36" xfId="0" applyFont="1" applyFill="1" applyBorder="1" applyAlignment="1">
      <alignment horizontal="left" wrapText="1" indent="1"/>
    </xf>
    <xf numFmtId="0" fontId="0" fillId="50" borderId="37" xfId="0" applyFont="1" applyFill="1" applyBorder="1" applyAlignment="1">
      <alignment horizontal="left" vertical="top" wrapText="1"/>
    </xf>
    <xf numFmtId="1" fontId="5" fillId="55" borderId="34" xfId="0" applyNumberFormat="1" applyFont="1" applyFill="1" applyBorder="1" applyAlignment="1" applyProtection="1">
      <alignment horizontal="right" vertical="top" wrapText="1"/>
      <protection locked="0"/>
    </xf>
    <xf numFmtId="1" fontId="5" fillId="55" borderId="33" xfId="0" applyNumberFormat="1" applyFont="1" applyFill="1" applyBorder="1" applyAlignment="1" applyProtection="1">
      <alignment horizontal="right" vertical="top" wrapText="1"/>
      <protection locked="0"/>
    </xf>
    <xf numFmtId="9" fontId="5" fillId="55" borderId="34" xfId="0" applyNumberFormat="1" applyFont="1" applyFill="1" applyBorder="1" applyAlignment="1" applyProtection="1">
      <alignment horizontal="right" vertical="top" wrapText="1"/>
      <protection locked="0"/>
    </xf>
    <xf numFmtId="9" fontId="5" fillId="55" borderId="33" xfId="0" applyNumberFormat="1" applyFont="1" applyFill="1" applyBorder="1" applyAlignment="1" applyProtection="1">
      <alignment horizontal="right" vertical="top" wrapText="1"/>
      <protection locked="0"/>
    </xf>
    <xf numFmtId="211" fontId="5" fillId="55" borderId="34" xfId="0" applyNumberFormat="1" applyFont="1" applyFill="1" applyBorder="1" applyAlignment="1" applyProtection="1">
      <alignment horizontal="right" vertical="top" wrapText="1"/>
      <protection locked="0"/>
    </xf>
    <xf numFmtId="211" fontId="5" fillId="55" borderId="33" xfId="0" applyNumberFormat="1" applyFont="1" applyFill="1" applyBorder="1" applyAlignment="1" applyProtection="1">
      <alignment horizontal="right" vertical="top" wrapText="1"/>
      <protection locked="0"/>
    </xf>
    <xf numFmtId="211" fontId="2" fillId="55" borderId="34" xfId="0" applyNumberFormat="1" applyFont="1" applyFill="1" applyBorder="1" applyAlignment="1" applyProtection="1">
      <alignment horizontal="left" vertical="top" wrapText="1"/>
      <protection locked="0"/>
    </xf>
    <xf numFmtId="211" fontId="2" fillId="55" borderId="33" xfId="0" applyNumberFormat="1" applyFont="1" applyFill="1" applyBorder="1" applyAlignment="1" applyProtection="1">
      <alignment horizontal="left" vertical="top" wrapText="1"/>
      <protection locked="0"/>
    </xf>
    <xf numFmtId="0" fontId="1" fillId="56" borderId="38" xfId="0" applyFont="1" applyFill="1" applyBorder="1" applyAlignment="1" applyProtection="1">
      <alignment horizontal="left" vertical="top"/>
      <protection/>
    </xf>
    <xf numFmtId="0" fontId="1" fillId="56" borderId="39" xfId="0" applyFont="1" applyFill="1" applyBorder="1" applyAlignment="1" applyProtection="1">
      <alignment horizontal="left" vertical="top" wrapText="1"/>
      <protection/>
    </xf>
    <xf numFmtId="0" fontId="20" fillId="56" borderId="39" xfId="0" applyFont="1" applyFill="1" applyBorder="1" applyAlignment="1" applyProtection="1">
      <alignment horizontal="left" wrapText="1"/>
      <protection/>
    </xf>
    <xf numFmtId="0" fontId="20" fillId="56" borderId="40" xfId="0" applyFont="1" applyFill="1" applyBorder="1" applyAlignment="1" applyProtection="1">
      <alignment horizontal="left" wrapText="1"/>
      <protection/>
    </xf>
    <xf numFmtId="0" fontId="1" fillId="56" borderId="41" xfId="0" applyFont="1" applyFill="1" applyBorder="1" applyAlignment="1" applyProtection="1">
      <alignment horizontal="left" vertical="top"/>
      <protection/>
    </xf>
    <xf numFmtId="0" fontId="20" fillId="56" borderId="42" xfId="0" applyFont="1" applyFill="1" applyBorder="1" applyAlignment="1" applyProtection="1">
      <alignment horizontal="left" wrapText="1"/>
      <protection/>
    </xf>
    <xf numFmtId="0" fontId="1" fillId="57" borderId="43" xfId="0" applyFont="1" applyFill="1" applyBorder="1" applyAlignment="1" applyProtection="1">
      <alignment horizontal="center" wrapText="1"/>
      <protection/>
    </xf>
    <xf numFmtId="0" fontId="1" fillId="57" borderId="36" xfId="0" applyFont="1" applyFill="1" applyBorder="1" applyAlignment="1" applyProtection="1">
      <alignment horizontal="center" wrapText="1"/>
      <protection/>
    </xf>
    <xf numFmtId="49" fontId="1" fillId="57" borderId="44" xfId="0" applyNumberFormat="1" applyFont="1" applyFill="1" applyBorder="1" applyAlignment="1" applyProtection="1">
      <alignment horizontal="center" wrapText="1"/>
      <protection/>
    </xf>
    <xf numFmtId="0" fontId="2" fillId="0" borderId="31" xfId="0" applyFont="1" applyFill="1" applyBorder="1" applyAlignment="1" applyProtection="1">
      <alignment horizontal="left" vertical="top" wrapText="1"/>
      <protection/>
    </xf>
    <xf numFmtId="49" fontId="5" fillId="0" borderId="32" xfId="0" applyNumberFormat="1" applyFont="1" applyFill="1" applyBorder="1" applyAlignment="1" applyProtection="1">
      <alignment horizontal="right" vertical="top" wrapText="1"/>
      <protection/>
    </xf>
    <xf numFmtId="3" fontId="2" fillId="55" borderId="45" xfId="0" applyNumberFormat="1" applyFont="1" applyFill="1" applyBorder="1" applyAlignment="1" applyProtection="1">
      <alignment/>
      <protection locked="0"/>
    </xf>
    <xf numFmtId="3" fontId="2" fillId="55" borderId="46" xfId="0" applyNumberFormat="1" applyFont="1" applyFill="1" applyBorder="1" applyAlignment="1" applyProtection="1">
      <alignment/>
      <protection locked="0"/>
    </xf>
    <xf numFmtId="3" fontId="2" fillId="55" borderId="47" xfId="0" applyNumberFormat="1" applyFont="1" applyFill="1" applyBorder="1" applyAlignment="1" applyProtection="1">
      <alignment/>
      <protection locked="0"/>
    </xf>
    <xf numFmtId="1" fontId="5" fillId="55" borderId="44" xfId="0" applyNumberFormat="1" applyFont="1" applyFill="1" applyBorder="1" applyAlignment="1" applyProtection="1">
      <alignment horizontal="right" vertical="top" wrapText="1"/>
      <protection locked="0"/>
    </xf>
    <xf numFmtId="9" fontId="5" fillId="55" borderId="44" xfId="0" applyNumberFormat="1" applyFont="1" applyFill="1" applyBorder="1" applyAlignment="1" applyProtection="1">
      <alignment horizontal="right" vertical="top" wrapText="1"/>
      <protection locked="0"/>
    </xf>
    <xf numFmtId="211" fontId="5" fillId="55" borderId="44" xfId="0" applyNumberFormat="1" applyFont="1" applyFill="1" applyBorder="1" applyAlignment="1" applyProtection="1">
      <alignment horizontal="right" vertical="top" wrapText="1"/>
      <protection locked="0"/>
    </xf>
    <xf numFmtId="211" fontId="2" fillId="55" borderId="44" xfId="0" applyNumberFormat="1" applyFont="1" applyFill="1" applyBorder="1" applyAlignment="1" applyProtection="1">
      <alignment horizontal="left" vertical="top" wrapText="1"/>
      <protection locked="0"/>
    </xf>
    <xf numFmtId="0" fontId="0" fillId="55" borderId="31" xfId="0" applyFill="1" applyBorder="1" applyAlignment="1" applyProtection="1">
      <alignment/>
      <protection/>
    </xf>
    <xf numFmtId="0" fontId="0" fillId="55" borderId="0" xfId="0" applyFill="1" applyBorder="1" applyAlignment="1" applyProtection="1">
      <alignment/>
      <protection/>
    </xf>
    <xf numFmtId="0" fontId="0" fillId="55" borderId="32" xfId="0" applyFill="1" applyBorder="1" applyAlignment="1" applyProtection="1">
      <alignment/>
      <protection/>
    </xf>
    <xf numFmtId="0" fontId="3" fillId="55" borderId="31" xfId="0" applyFont="1" applyFill="1" applyBorder="1" applyAlignment="1" applyProtection="1">
      <alignment/>
      <protection/>
    </xf>
    <xf numFmtId="0" fontId="3" fillId="55" borderId="0" xfId="0" applyFont="1" applyFill="1" applyBorder="1" applyAlignment="1" applyProtection="1">
      <alignment/>
      <protection/>
    </xf>
    <xf numFmtId="0" fontId="3" fillId="0" borderId="31" xfId="0" applyFont="1" applyFill="1" applyBorder="1" applyAlignment="1" applyProtection="1">
      <alignment/>
      <protection/>
    </xf>
    <xf numFmtId="0" fontId="3" fillId="0" borderId="32" xfId="0" applyFont="1" applyFill="1" applyBorder="1" applyAlignment="1" applyProtection="1">
      <alignment horizontal="right"/>
      <protection/>
    </xf>
    <xf numFmtId="211" fontId="2" fillId="0" borderId="48" xfId="0" applyNumberFormat="1" applyFont="1" applyFill="1" applyBorder="1" applyAlignment="1" applyProtection="1">
      <alignment horizontal="right" vertical="top" wrapText="1"/>
      <protection/>
    </xf>
    <xf numFmtId="0" fontId="1" fillId="57" borderId="34" xfId="0" applyFont="1" applyFill="1" applyBorder="1" applyAlignment="1" applyProtection="1">
      <alignment horizontal="center"/>
      <protection/>
    </xf>
    <xf numFmtId="0" fontId="4" fillId="55" borderId="0" xfId="0" applyFont="1" applyFill="1" applyBorder="1" applyAlignment="1" applyProtection="1">
      <alignment horizontal="left" vertical="top" wrapText="1"/>
      <protection locked="0"/>
    </xf>
    <xf numFmtId="0" fontId="4" fillId="55"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vertical="top" wrapText="1"/>
      <protection locked="0"/>
    </xf>
    <xf numFmtId="200" fontId="5" fillId="0" borderId="0" xfId="0" applyNumberFormat="1" applyFont="1" applyFill="1" applyBorder="1" applyAlignment="1" applyProtection="1">
      <alignment vertical="top" wrapText="1"/>
      <protection/>
    </xf>
    <xf numFmtId="0" fontId="2" fillId="0" borderId="25" xfId="0" applyFont="1" applyFill="1" applyBorder="1" applyAlignment="1" applyProtection="1">
      <alignment horizontal="left" vertical="top" wrapText="1"/>
      <protection/>
    </xf>
    <xf numFmtId="200" fontId="5" fillId="0" borderId="25" xfId="0" applyNumberFormat="1" applyFont="1" applyFill="1" applyBorder="1" applyAlignment="1" applyProtection="1">
      <alignment vertical="top" wrapText="1"/>
      <protection/>
    </xf>
    <xf numFmtId="1" fontId="5" fillId="0" borderId="0" xfId="0" applyNumberFormat="1" applyFont="1" applyFill="1" applyBorder="1" applyAlignment="1" applyProtection="1">
      <alignment horizontal="right" vertical="top" wrapText="1"/>
      <protection locked="0"/>
    </xf>
    <xf numFmtId="9" fontId="5" fillId="0" borderId="0" xfId="0" applyNumberFormat="1" applyFont="1" applyFill="1" applyBorder="1" applyAlignment="1" applyProtection="1">
      <alignment horizontal="right" vertical="top" wrapText="1"/>
      <protection locked="0"/>
    </xf>
    <xf numFmtId="211" fontId="5" fillId="0" borderId="0" xfId="0" applyNumberFormat="1" applyFont="1" applyFill="1" applyBorder="1" applyAlignment="1" applyProtection="1">
      <alignment horizontal="right" vertical="top" wrapText="1"/>
      <protection locked="0"/>
    </xf>
    <xf numFmtId="211" fontId="2" fillId="0" borderId="0" xfId="0" applyNumberFormat="1" applyFont="1" applyFill="1" applyBorder="1" applyAlignment="1" applyProtection="1">
      <alignment horizontal="left" vertical="top" wrapText="1"/>
      <protection locked="0"/>
    </xf>
    <xf numFmtId="200" fontId="5" fillId="0" borderId="0" xfId="0" applyNumberFormat="1" applyFont="1" applyFill="1" applyBorder="1" applyAlignment="1" applyProtection="1">
      <alignment vertical="top" wrapText="1"/>
      <protection locked="0"/>
    </xf>
    <xf numFmtId="3" fontId="2" fillId="0" borderId="0" xfId="0" applyNumberFormat="1" applyFont="1" applyFill="1" applyBorder="1" applyAlignment="1" applyProtection="1">
      <alignment/>
      <protection locked="0"/>
    </xf>
    <xf numFmtId="0" fontId="3" fillId="0" borderId="0" xfId="0" applyFont="1" applyFill="1" applyBorder="1" applyAlignment="1" applyProtection="1">
      <alignment horizontal="left"/>
      <protection/>
    </xf>
    <xf numFmtId="0" fontId="20" fillId="56" borderId="49" xfId="0" applyFont="1" applyFill="1" applyBorder="1" applyAlignment="1" applyProtection="1">
      <alignment horizontal="left" wrapText="1"/>
      <protection/>
    </xf>
    <xf numFmtId="200" fontId="12" fillId="50" borderId="50" xfId="0" applyNumberFormat="1" applyFont="1" applyFill="1" applyBorder="1" applyAlignment="1" applyProtection="1">
      <alignment vertical="center" wrapText="1"/>
      <protection/>
    </xf>
    <xf numFmtId="200" fontId="27" fillId="55" borderId="50" xfId="0" applyNumberFormat="1" applyFont="1" applyFill="1" applyBorder="1" applyAlignment="1" applyProtection="1">
      <alignment vertical="top" wrapText="1"/>
      <protection locked="0"/>
    </xf>
    <xf numFmtId="200" fontId="27" fillId="55" borderId="51" xfId="0" applyNumberFormat="1" applyFont="1" applyFill="1" applyBorder="1" applyAlignment="1" applyProtection="1">
      <alignment vertical="top" wrapText="1"/>
      <protection locked="0"/>
    </xf>
    <xf numFmtId="0" fontId="3" fillId="0" borderId="28" xfId="0" applyFont="1"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3" fillId="0" borderId="31" xfId="0" applyFont="1" applyBorder="1" applyAlignment="1" applyProtection="1">
      <alignment/>
      <protection/>
    </xf>
    <xf numFmtId="0" fontId="3" fillId="0" borderId="32" xfId="0" applyFont="1" applyBorder="1" applyAlignment="1" applyProtection="1">
      <alignment horizontal="left"/>
      <protection/>
    </xf>
    <xf numFmtId="0" fontId="0" fillId="0" borderId="0" xfId="0" applyFill="1" applyBorder="1" applyAlignment="1">
      <alignment horizontal="center" wrapText="1"/>
    </xf>
    <xf numFmtId="0" fontId="0" fillId="0" borderId="0" xfId="0" applyFill="1" applyAlignment="1">
      <alignment wrapText="1"/>
    </xf>
    <xf numFmtId="0" fontId="0" fillId="0" borderId="0" xfId="0" applyFill="1" applyBorder="1" applyAlignment="1">
      <alignment wrapText="1"/>
    </xf>
    <xf numFmtId="0" fontId="20" fillId="0" borderId="30" xfId="0" applyFont="1" applyFill="1" applyBorder="1" applyAlignment="1" applyProtection="1">
      <alignment horizontal="left" wrapText="1"/>
      <protection/>
    </xf>
    <xf numFmtId="0" fontId="4" fillId="0" borderId="32" xfId="0" applyFont="1" applyFill="1" applyBorder="1" applyAlignment="1" applyProtection="1">
      <alignment horizontal="left" wrapText="1"/>
      <protection locked="0"/>
    </xf>
    <xf numFmtId="0" fontId="4" fillId="0" borderId="32" xfId="0" applyFont="1" applyFill="1" applyBorder="1" applyAlignment="1" applyProtection="1">
      <alignment horizontal="left" vertical="top" wrapText="1"/>
      <protection locked="0"/>
    </xf>
    <xf numFmtId="0" fontId="4" fillId="0" borderId="32" xfId="0" applyFont="1" applyFill="1" applyBorder="1" applyAlignment="1" applyProtection="1">
      <alignment horizontal="left" vertical="top" wrapText="1"/>
      <protection/>
    </xf>
    <xf numFmtId="0" fontId="20" fillId="0" borderId="32" xfId="0" applyFont="1" applyFill="1" applyBorder="1" applyAlignment="1" applyProtection="1">
      <alignment horizontal="left" wrapText="1"/>
      <protection/>
    </xf>
    <xf numFmtId="0" fontId="1" fillId="0" borderId="32" xfId="0" applyFont="1" applyFill="1" applyBorder="1" applyAlignment="1" applyProtection="1">
      <alignment horizontal="center" wrapText="1"/>
      <protection/>
    </xf>
    <xf numFmtId="49" fontId="1" fillId="0" borderId="32" xfId="0" applyNumberFormat="1" applyFont="1" applyFill="1" applyBorder="1" applyAlignment="1" applyProtection="1">
      <alignment horizontal="center" wrapText="1"/>
      <protection/>
    </xf>
    <xf numFmtId="49" fontId="2" fillId="0" borderId="32" xfId="0" applyNumberFormat="1" applyFont="1" applyFill="1" applyBorder="1" applyAlignment="1" applyProtection="1">
      <alignment horizontal="left" vertical="top" wrapText="1"/>
      <protection locked="0"/>
    </xf>
    <xf numFmtId="200" fontId="5" fillId="0" borderId="32" xfId="0" applyNumberFormat="1" applyFont="1" applyFill="1" applyBorder="1" applyAlignment="1" applyProtection="1">
      <alignment vertical="top" wrapText="1"/>
      <protection/>
    </xf>
    <xf numFmtId="200" fontId="12" fillId="0" borderId="32" xfId="0" applyNumberFormat="1" applyFont="1" applyFill="1" applyBorder="1" applyAlignment="1" applyProtection="1">
      <alignment vertical="center" wrapText="1"/>
      <protection/>
    </xf>
    <xf numFmtId="200" fontId="5" fillId="0" borderId="32" xfId="0" applyNumberFormat="1" applyFont="1" applyFill="1" applyBorder="1" applyAlignment="1" applyProtection="1">
      <alignment vertical="top" wrapText="1"/>
      <protection locked="0"/>
    </xf>
    <xf numFmtId="3" fontId="2" fillId="0" borderId="52" xfId="0" applyNumberFormat="1" applyFont="1" applyFill="1" applyBorder="1" applyAlignment="1" applyProtection="1">
      <alignment/>
      <protection locked="0"/>
    </xf>
    <xf numFmtId="0" fontId="3" fillId="0" borderId="32" xfId="0" applyFont="1" applyFill="1" applyBorder="1" applyAlignment="1" applyProtection="1">
      <alignment horizontal="left"/>
      <protection/>
    </xf>
    <xf numFmtId="3" fontId="2" fillId="55" borderId="53" xfId="0" applyNumberFormat="1" applyFont="1" applyFill="1" applyBorder="1" applyAlignment="1" applyProtection="1">
      <alignment/>
      <protection locked="0"/>
    </xf>
    <xf numFmtId="49" fontId="1" fillId="57" borderId="42" xfId="0" applyNumberFormat="1" applyFont="1" applyFill="1" applyBorder="1" applyAlignment="1" applyProtection="1">
      <alignment horizontal="center" wrapText="1"/>
      <protection/>
    </xf>
    <xf numFmtId="3" fontId="2" fillId="55" borderId="54" xfId="0" applyNumberFormat="1" applyFont="1" applyFill="1" applyBorder="1" applyAlignment="1" applyProtection="1">
      <alignment/>
      <protection locked="0"/>
    </xf>
    <xf numFmtId="0" fontId="15" fillId="0" borderId="0" xfId="0" applyFont="1" applyFill="1" applyBorder="1" applyAlignment="1" applyProtection="1">
      <alignment horizontal="left" wrapText="1"/>
      <protection/>
    </xf>
    <xf numFmtId="200" fontId="15" fillId="0" borderId="0" xfId="0" applyNumberFormat="1" applyFont="1" applyFill="1" applyBorder="1" applyAlignment="1" applyProtection="1">
      <alignment vertical="top" wrapText="1"/>
      <protection/>
    </xf>
    <xf numFmtId="200" fontId="15" fillId="0" borderId="32" xfId="0" applyNumberFormat="1" applyFont="1" applyFill="1" applyBorder="1" applyAlignment="1" applyProtection="1">
      <alignment vertical="top" wrapText="1"/>
      <protection/>
    </xf>
    <xf numFmtId="0" fontId="1" fillId="57" borderId="55" xfId="0" applyFont="1" applyFill="1" applyBorder="1" applyAlignment="1" applyProtection="1">
      <alignment horizontal="center"/>
      <protection/>
    </xf>
    <xf numFmtId="0" fontId="2" fillId="55" borderId="0" xfId="0" applyFont="1" applyFill="1" applyBorder="1" applyAlignment="1" applyProtection="1">
      <alignment horizontal="left" vertical="top" wrapText="1"/>
      <protection/>
    </xf>
    <xf numFmtId="211" fontId="2" fillId="55" borderId="0" xfId="0" applyNumberFormat="1" applyFont="1" applyFill="1" applyBorder="1" applyAlignment="1" applyProtection="1">
      <alignment horizontal="right" vertical="top" wrapText="1"/>
      <protection/>
    </xf>
    <xf numFmtId="211" fontId="2" fillId="55" borderId="32" xfId="0" applyNumberFormat="1" applyFont="1" applyFill="1" applyBorder="1" applyAlignment="1" applyProtection="1">
      <alignment horizontal="right" vertical="top" wrapText="1"/>
      <protection/>
    </xf>
    <xf numFmtId="0" fontId="2" fillId="0" borderId="0" xfId="0" applyFont="1" applyFill="1" applyBorder="1" applyAlignment="1" applyProtection="1">
      <alignment horizontal="left" vertical="top" wrapText="1"/>
      <protection/>
    </xf>
    <xf numFmtId="0" fontId="3" fillId="55" borderId="0" xfId="0" applyFont="1" applyFill="1" applyAlignment="1" applyProtection="1">
      <alignment/>
      <protection/>
    </xf>
    <xf numFmtId="0" fontId="3" fillId="50" borderId="0" xfId="0" applyFont="1" applyFill="1" applyBorder="1" applyAlignment="1">
      <alignment horizontal="left" indent="1"/>
    </xf>
    <xf numFmtId="0" fontId="3" fillId="50" borderId="25" xfId="0" applyFont="1" applyFill="1" applyBorder="1" applyAlignment="1">
      <alignment horizontal="left" vertical="top" indent="1"/>
    </xf>
    <xf numFmtId="0" fontId="3" fillId="50" borderId="0" xfId="0" applyFont="1" applyFill="1" applyBorder="1" applyAlignment="1">
      <alignment vertical="center"/>
    </xf>
    <xf numFmtId="0" fontId="3" fillId="50" borderId="0" xfId="0" applyFont="1" applyFill="1" applyBorder="1" applyAlignment="1">
      <alignment horizontal="left" vertical="top" wrapText="1" indent="1"/>
    </xf>
    <xf numFmtId="0" fontId="3" fillId="50" borderId="25" xfId="0" applyFont="1" applyFill="1" applyBorder="1" applyAlignment="1">
      <alignment horizontal="left" vertical="top" wrapText="1" indent="1"/>
    </xf>
    <xf numFmtId="0" fontId="0" fillId="0" borderId="0" xfId="0" applyFont="1" applyBorder="1" applyAlignment="1" applyProtection="1">
      <alignment/>
      <protection/>
    </xf>
    <xf numFmtId="0" fontId="0" fillId="0" borderId="25" xfId="0" applyFont="1" applyBorder="1" applyAlignment="1" applyProtection="1">
      <alignment/>
      <protection/>
    </xf>
    <xf numFmtId="0" fontId="0" fillId="0" borderId="0" xfId="0" applyFont="1" applyAlignment="1" applyProtection="1">
      <alignment/>
      <protection locked="0"/>
    </xf>
    <xf numFmtId="0" fontId="0" fillId="0" borderId="0" xfId="87" applyBorder="1" applyProtection="1">
      <alignment/>
      <protection/>
    </xf>
    <xf numFmtId="0" fontId="0" fillId="0" borderId="23" xfId="87" applyBorder="1" applyProtection="1">
      <alignment/>
      <protection/>
    </xf>
    <xf numFmtId="0" fontId="0" fillId="0" borderId="0" xfId="87" applyProtection="1">
      <alignment/>
      <protection locked="0"/>
    </xf>
    <xf numFmtId="0" fontId="3" fillId="0" borderId="0" xfId="87" applyFont="1" applyBorder="1" applyProtection="1">
      <alignment/>
      <protection/>
    </xf>
    <xf numFmtId="0" fontId="3" fillId="55" borderId="0" xfId="87" applyFont="1" applyFill="1" applyBorder="1" applyProtection="1">
      <alignment/>
      <protection/>
    </xf>
    <xf numFmtId="0" fontId="0" fillId="55" borderId="0" xfId="87" applyFill="1" applyBorder="1" applyProtection="1">
      <alignment/>
      <protection/>
    </xf>
    <xf numFmtId="0" fontId="0" fillId="0" borderId="0" xfId="87" applyFont="1" applyBorder="1" applyProtection="1">
      <alignment/>
      <protection/>
    </xf>
    <xf numFmtId="0" fontId="0" fillId="55" borderId="0" xfId="87" applyFont="1" applyFill="1" applyBorder="1" applyProtection="1">
      <alignment/>
      <protection/>
    </xf>
    <xf numFmtId="0" fontId="0" fillId="0" borderId="0" xfId="87" applyFont="1" applyFill="1" applyBorder="1" applyProtection="1">
      <alignment/>
      <protection/>
    </xf>
    <xf numFmtId="0" fontId="0" fillId="55" borderId="0" xfId="87" applyFill="1" applyBorder="1" applyProtection="1">
      <alignment/>
      <protection locked="0"/>
    </xf>
    <xf numFmtId="0" fontId="16" fillId="0" borderId="0" xfId="87" applyFont="1" applyFill="1" applyBorder="1" applyProtection="1">
      <alignment/>
      <protection/>
    </xf>
    <xf numFmtId="0" fontId="0" fillId="0" borderId="33" xfId="87" applyFont="1" applyBorder="1" applyAlignment="1" applyProtection="1">
      <alignment vertical="top" wrapText="1"/>
      <protection locked="0"/>
    </xf>
    <xf numFmtId="0" fontId="6" fillId="0" borderId="33" xfId="87" applyFont="1" applyBorder="1" applyAlignment="1">
      <alignment vertical="top" wrapText="1"/>
      <protection/>
    </xf>
    <xf numFmtId="0" fontId="0" fillId="55" borderId="0" xfId="87" applyFont="1" applyFill="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lignment vertical="top" wrapText="1"/>
    </xf>
    <xf numFmtId="0" fontId="0" fillId="0" borderId="56" xfId="0" applyFont="1" applyBorder="1" applyAlignment="1" applyProtection="1">
      <alignment vertical="top"/>
      <protection locked="0"/>
    </xf>
    <xf numFmtId="0" fontId="0" fillId="0" borderId="26" xfId="0" applyFont="1" applyBorder="1" applyAlignment="1">
      <alignment vertical="top" wrapText="1"/>
    </xf>
    <xf numFmtId="0" fontId="0" fillId="0" borderId="33" xfId="87" applyFont="1" applyBorder="1" applyAlignment="1" applyProtection="1">
      <alignment vertical="top"/>
      <protection locked="0"/>
    </xf>
    <xf numFmtId="0" fontId="6" fillId="0" borderId="33" xfId="87" applyFont="1" applyBorder="1" applyAlignment="1">
      <alignment horizontal="justify" vertical="top"/>
      <protection/>
    </xf>
    <xf numFmtId="0" fontId="6" fillId="0" borderId="35" xfId="0" applyFont="1" applyBorder="1" applyAlignment="1">
      <alignment horizontal="justify" vertical="top"/>
    </xf>
    <xf numFmtId="0" fontId="6" fillId="0" borderId="35" xfId="87" applyFont="1" applyBorder="1" applyAlignment="1">
      <alignment horizontal="justify"/>
      <protection/>
    </xf>
    <xf numFmtId="49" fontId="1" fillId="55" borderId="57" xfId="0" applyNumberFormat="1" applyFont="1" applyFill="1" applyBorder="1" applyAlignment="1" applyProtection="1">
      <alignment horizontal="center" wrapText="1"/>
      <protection/>
    </xf>
    <xf numFmtId="49" fontId="1" fillId="55" borderId="19" xfId="0" applyNumberFormat="1" applyFont="1" applyFill="1" applyBorder="1" applyAlignment="1" applyProtection="1">
      <alignment horizontal="center" wrapText="1"/>
      <protection/>
    </xf>
    <xf numFmtId="49" fontId="1" fillId="55" borderId="22" xfId="0" applyNumberFormat="1" applyFont="1" applyFill="1" applyBorder="1" applyAlignment="1" applyProtection="1">
      <alignment horizontal="center" wrapText="1"/>
      <protection/>
    </xf>
    <xf numFmtId="49" fontId="1" fillId="55" borderId="58" xfId="0" applyNumberFormat="1" applyFont="1" applyFill="1" applyBorder="1" applyAlignment="1" applyProtection="1">
      <alignment horizontal="center" wrapText="1"/>
      <protection/>
    </xf>
    <xf numFmtId="0" fontId="15" fillId="50" borderId="0" xfId="0" applyFont="1" applyFill="1" applyBorder="1" applyAlignment="1" applyProtection="1">
      <alignment horizontal="left" wrapText="1"/>
      <protection/>
    </xf>
    <xf numFmtId="0" fontId="1" fillId="50" borderId="0" xfId="0" applyFont="1" applyFill="1" applyBorder="1" applyAlignment="1" applyProtection="1">
      <alignment horizontal="left" wrapText="1"/>
      <protection/>
    </xf>
    <xf numFmtId="0" fontId="2" fillId="50" borderId="0" xfId="0" applyFont="1" applyFill="1" applyBorder="1" applyAlignment="1" applyProtection="1">
      <alignment horizontal="left" vertical="top" wrapText="1"/>
      <protection/>
    </xf>
    <xf numFmtId="0" fontId="2" fillId="50" borderId="27" xfId="0" applyFont="1" applyFill="1" applyBorder="1" applyAlignment="1" applyProtection="1">
      <alignment horizontal="left" vertical="top" wrapText="1"/>
      <protection/>
    </xf>
    <xf numFmtId="0" fontId="2" fillId="50" borderId="35" xfId="0" applyFont="1" applyFill="1" applyBorder="1" applyAlignment="1" applyProtection="1">
      <alignment horizontal="left" vertical="top" wrapText="1"/>
      <protection/>
    </xf>
    <xf numFmtId="0" fontId="6" fillId="55" borderId="0" xfId="87" applyFont="1" applyFill="1" applyBorder="1" applyAlignment="1">
      <alignment vertical="top" wrapText="1"/>
      <protection/>
    </xf>
    <xf numFmtId="0" fontId="0" fillId="0" borderId="57" xfId="87" applyFont="1" applyBorder="1" applyAlignment="1" applyProtection="1">
      <alignment vertical="top"/>
      <protection locked="0"/>
    </xf>
    <xf numFmtId="0" fontId="6" fillId="0" borderId="22" xfId="87" applyFont="1" applyBorder="1" applyAlignment="1">
      <alignment horizontal="justify"/>
      <protection/>
    </xf>
    <xf numFmtId="0" fontId="0" fillId="0" borderId="45" xfId="87" applyFont="1" applyBorder="1" applyAlignment="1" applyProtection="1">
      <alignment vertical="top"/>
      <protection locked="0"/>
    </xf>
    <xf numFmtId="0" fontId="6" fillId="0" borderId="59" xfId="87" applyFont="1" applyBorder="1" applyAlignment="1">
      <alignment horizontal="justify"/>
      <protection/>
    </xf>
    <xf numFmtId="0" fontId="0" fillId="0" borderId="46" xfId="87" applyBorder="1" applyProtection="1">
      <alignment/>
      <protection/>
    </xf>
    <xf numFmtId="0" fontId="0" fillId="0" borderId="59" xfId="87" applyBorder="1" applyProtection="1">
      <alignment/>
      <protection/>
    </xf>
    <xf numFmtId="0" fontId="0" fillId="0" borderId="0" xfId="0" applyFill="1" applyAlignment="1" applyProtection="1">
      <alignment/>
      <protection locked="0"/>
    </xf>
    <xf numFmtId="0" fontId="3" fillId="0" borderId="0" xfId="0" applyFont="1" applyAlignment="1" applyProtection="1">
      <alignment/>
      <protection locked="0"/>
    </xf>
    <xf numFmtId="0" fontId="0" fillId="55" borderId="0" xfId="0" applyFill="1" applyAlignment="1" applyProtection="1">
      <alignment/>
      <protection locked="0"/>
    </xf>
    <xf numFmtId="0" fontId="3" fillId="0" borderId="35" xfId="0" applyFont="1" applyFill="1" applyBorder="1" applyAlignment="1" applyProtection="1">
      <alignment/>
      <protection locked="0"/>
    </xf>
    <xf numFmtId="0" fontId="3" fillId="0" borderId="0" xfId="0" applyFont="1" applyFill="1" applyBorder="1" applyAlignment="1" applyProtection="1">
      <alignment horizontal="right" wrapText="1"/>
      <protection locked="0"/>
    </xf>
    <xf numFmtId="0" fontId="0" fillId="0" borderId="0" xfId="0" applyFill="1" applyBorder="1" applyAlignment="1" applyProtection="1">
      <alignment/>
      <protection locked="0"/>
    </xf>
    <xf numFmtId="205" fontId="12" fillId="0" borderId="0" xfId="0" applyNumberFormat="1" applyFont="1" applyFill="1" applyBorder="1" applyAlignment="1" applyProtection="1">
      <alignment horizontal="right" vertical="top" wrapText="1"/>
      <protection locked="0"/>
    </xf>
    <xf numFmtId="3" fontId="12" fillId="0" borderId="0" xfId="0" applyNumberFormat="1" applyFont="1" applyFill="1" applyBorder="1" applyAlignment="1" applyProtection="1">
      <alignment horizontal="right" vertical="top" wrapText="1"/>
      <protection locked="0"/>
    </xf>
    <xf numFmtId="0" fontId="2" fillId="0" borderId="23" xfId="0" applyFont="1" applyFill="1" applyBorder="1" applyAlignment="1" applyProtection="1">
      <alignment horizontal="left" wrapText="1"/>
      <protection locked="0"/>
    </xf>
    <xf numFmtId="3" fontId="12" fillId="50" borderId="60" xfId="0" applyNumberFormat="1" applyFont="1" applyFill="1" applyBorder="1" applyAlignment="1" applyProtection="1">
      <alignment horizontal="right" vertical="top" wrapText="1"/>
      <protection locked="0"/>
    </xf>
    <xf numFmtId="0" fontId="27" fillId="0" borderId="61" xfId="0" applyFont="1" applyFill="1" applyBorder="1" applyAlignment="1" applyProtection="1">
      <alignment horizontal="left" wrapText="1"/>
      <protection locked="0"/>
    </xf>
    <xf numFmtId="3" fontId="12" fillId="58" borderId="23" xfId="0" applyNumberFormat="1" applyFont="1" applyFill="1" applyBorder="1" applyAlignment="1" applyProtection="1">
      <alignment horizontal="right" vertical="top" wrapText="1"/>
      <protection locked="0"/>
    </xf>
    <xf numFmtId="0" fontId="27" fillId="55" borderId="62" xfId="0" applyFont="1" applyFill="1" applyBorder="1" applyAlignment="1" applyProtection="1">
      <alignment vertical="top" wrapText="1"/>
      <protection locked="0"/>
    </xf>
    <xf numFmtId="0" fontId="27" fillId="55" borderId="63" xfId="0" applyFont="1" applyFill="1" applyBorder="1" applyAlignment="1" applyProtection="1">
      <alignment vertical="top" wrapText="1"/>
      <protection locked="0"/>
    </xf>
    <xf numFmtId="3" fontId="12" fillId="58" borderId="64" xfId="0" applyNumberFormat="1" applyFont="1" applyFill="1" applyBorder="1" applyAlignment="1" applyProtection="1">
      <alignment horizontal="right" vertical="top" wrapText="1"/>
      <protection locked="0"/>
    </xf>
    <xf numFmtId="0" fontId="27" fillId="0" borderId="65" xfId="0" applyFont="1" applyFill="1" applyBorder="1" applyAlignment="1" applyProtection="1">
      <alignment horizontal="left" wrapText="1"/>
      <protection locked="0"/>
    </xf>
    <xf numFmtId="0" fontId="3" fillId="0" borderId="0" xfId="0" applyFont="1" applyFill="1" applyBorder="1" applyAlignment="1" applyProtection="1">
      <alignment/>
      <protection locked="0"/>
    </xf>
    <xf numFmtId="3" fontId="5" fillId="0" borderId="61" xfId="0" applyNumberFormat="1" applyFont="1" applyFill="1" applyBorder="1" applyAlignment="1" applyProtection="1">
      <alignment horizontal="right" vertical="top" wrapText="1"/>
      <protection locked="0"/>
    </xf>
    <xf numFmtId="0" fontId="27" fillId="0" borderId="66" xfId="0" applyFont="1" applyFill="1" applyBorder="1" applyAlignment="1" applyProtection="1">
      <alignment horizontal="left" wrapText="1"/>
      <protection locked="0"/>
    </xf>
    <xf numFmtId="3" fontId="5" fillId="0" borderId="65" xfId="0" applyNumberFormat="1" applyFont="1" applyFill="1" applyBorder="1" applyAlignment="1" applyProtection="1">
      <alignment horizontal="right" vertical="top" wrapText="1"/>
      <protection locked="0"/>
    </xf>
    <xf numFmtId="0" fontId="27" fillId="0" borderId="67" xfId="0" applyFont="1" applyFill="1" applyBorder="1" applyAlignment="1" applyProtection="1">
      <alignment horizontal="left" wrapText="1"/>
      <protection locked="0"/>
    </xf>
    <xf numFmtId="0" fontId="27" fillId="0" borderId="50" xfId="0" applyFont="1" applyFill="1" applyBorder="1" applyAlignment="1" applyProtection="1">
      <alignment horizontal="left" wrapText="1"/>
      <protection locked="0"/>
    </xf>
    <xf numFmtId="0" fontId="27" fillId="0" borderId="68" xfId="0" applyFont="1" applyFill="1" applyBorder="1" applyAlignment="1" applyProtection="1">
      <alignment horizontal="left" wrapText="1"/>
      <protection locked="0"/>
    </xf>
    <xf numFmtId="0" fontId="27" fillId="55" borderId="69" xfId="0" applyFont="1" applyFill="1" applyBorder="1" applyAlignment="1" applyProtection="1">
      <alignment vertical="top" wrapText="1"/>
      <protection locked="0"/>
    </xf>
    <xf numFmtId="211" fontId="0" fillId="0" borderId="0" xfId="0" applyNumberFormat="1" applyFill="1" applyBorder="1" applyAlignment="1" applyProtection="1">
      <alignment/>
      <protection locked="0"/>
    </xf>
    <xf numFmtId="0" fontId="13" fillId="0" borderId="0" xfId="0" applyFont="1" applyAlignment="1" applyProtection="1">
      <alignment/>
      <protection locked="0"/>
    </xf>
    <xf numFmtId="0" fontId="13" fillId="0" borderId="0" xfId="0" applyFont="1" applyFill="1" applyAlignment="1" applyProtection="1">
      <alignment/>
      <protection locked="0"/>
    </xf>
    <xf numFmtId="3" fontId="5" fillId="0" borderId="58" xfId="0" applyNumberFormat="1" applyFont="1" applyFill="1" applyBorder="1" applyAlignment="1" applyProtection="1">
      <alignment horizontal="right" vertical="top" wrapText="1"/>
      <protection locked="0"/>
    </xf>
    <xf numFmtId="0" fontId="0" fillId="0" borderId="0" xfId="0" applyAlignment="1">
      <alignment wrapText="1"/>
    </xf>
    <xf numFmtId="0" fontId="14" fillId="0" borderId="0" xfId="0" applyFont="1" applyFill="1" applyAlignment="1" applyProtection="1">
      <alignment wrapText="1"/>
      <protection locked="0"/>
    </xf>
    <xf numFmtId="0" fontId="0" fillId="0" borderId="29" xfId="0" applyBorder="1" applyAlignment="1">
      <alignment wrapText="1"/>
    </xf>
    <xf numFmtId="0" fontId="2" fillId="39" borderId="25" xfId="0" applyFont="1" applyFill="1" applyBorder="1" applyAlignment="1" applyProtection="1">
      <alignment horizontal="left" vertical="top" wrapText="1"/>
      <protection/>
    </xf>
    <xf numFmtId="0" fontId="15" fillId="39" borderId="70" xfId="0" applyFont="1" applyFill="1" applyBorder="1" applyAlignment="1" applyProtection="1">
      <alignment horizontal="left" vertical="top" wrapText="1"/>
      <protection/>
    </xf>
    <xf numFmtId="0" fontId="15" fillId="50" borderId="27" xfId="0" applyFont="1" applyFill="1" applyBorder="1" applyAlignment="1" applyProtection="1">
      <alignment horizontal="left" wrapText="1"/>
      <protection/>
    </xf>
    <xf numFmtId="0" fontId="2" fillId="39" borderId="26" xfId="0" applyFont="1" applyFill="1" applyBorder="1" applyAlignment="1" applyProtection="1">
      <alignment horizontal="right" vertical="top" wrapText="1"/>
      <protection/>
    </xf>
    <xf numFmtId="0" fontId="2" fillId="39" borderId="35" xfId="0" applyFont="1" applyFill="1" applyBorder="1" applyAlignment="1" applyProtection="1">
      <alignment horizontal="right" vertical="top" wrapText="1"/>
      <protection/>
    </xf>
    <xf numFmtId="0" fontId="2" fillId="55" borderId="0" xfId="0" applyFont="1" applyFill="1" applyBorder="1" applyAlignment="1" applyProtection="1">
      <alignment horizontal="right" vertical="top" wrapText="1"/>
      <protection/>
    </xf>
    <xf numFmtId="0" fontId="1" fillId="56" borderId="39" xfId="0" applyFont="1" applyFill="1" applyBorder="1" applyAlignment="1" applyProtection="1">
      <alignment horizontal="left" vertical="top"/>
      <protection/>
    </xf>
    <xf numFmtId="0" fontId="1" fillId="56" borderId="27" xfId="0" applyFont="1" applyFill="1" applyBorder="1" applyAlignment="1" applyProtection="1">
      <alignment horizontal="left" vertical="top"/>
      <protection/>
    </xf>
    <xf numFmtId="0" fontId="2" fillId="39" borderId="59" xfId="0" applyFont="1" applyFill="1" applyBorder="1" applyAlignment="1" applyProtection="1">
      <alignment horizontal="right" vertical="top" wrapText="1"/>
      <protection/>
    </xf>
    <xf numFmtId="0" fontId="2" fillId="0" borderId="27" xfId="0" applyFont="1" applyFill="1" applyBorder="1" applyAlignment="1" applyProtection="1">
      <alignment horizontal="right" wrapText="1"/>
      <protection/>
    </xf>
    <xf numFmtId="0" fontId="2" fillId="39" borderId="25" xfId="0" applyFont="1" applyFill="1" applyBorder="1" applyAlignment="1" applyProtection="1">
      <alignment horizontal="left" wrapText="1" indent="1"/>
      <protection/>
    </xf>
    <xf numFmtId="0" fontId="2" fillId="39" borderId="46" xfId="0" applyFont="1" applyFill="1" applyBorder="1" applyAlignment="1" applyProtection="1">
      <alignment horizontal="left" wrapText="1" indent="1"/>
      <protection/>
    </xf>
    <xf numFmtId="0" fontId="3" fillId="59" borderId="66" xfId="0" applyFont="1" applyFill="1" applyBorder="1" applyAlignment="1" applyProtection="1">
      <alignment/>
      <protection/>
    </xf>
    <xf numFmtId="0" fontId="2" fillId="0" borderId="0" xfId="0" applyFont="1" applyFill="1" applyBorder="1" applyAlignment="1" applyProtection="1">
      <alignment horizontal="right" wrapText="1"/>
      <protection/>
    </xf>
    <xf numFmtId="3" fontId="12" fillId="50" borderId="33" xfId="0" applyNumberFormat="1" applyFont="1" applyFill="1" applyBorder="1" applyAlignment="1" applyProtection="1">
      <alignment vertical="center" wrapText="1"/>
      <protection/>
    </xf>
    <xf numFmtId="3" fontId="12" fillId="50" borderId="25" xfId="0" applyNumberFormat="1" applyFont="1" applyFill="1" applyBorder="1" applyAlignment="1" applyProtection="1">
      <alignment vertical="center" wrapText="1"/>
      <protection/>
    </xf>
    <xf numFmtId="3" fontId="5" fillId="55" borderId="25" xfId="0" applyNumberFormat="1" applyFont="1" applyFill="1" applyBorder="1" applyAlignment="1" applyProtection="1">
      <alignment vertical="top" wrapText="1"/>
      <protection locked="0"/>
    </xf>
    <xf numFmtId="3" fontId="5" fillId="55" borderId="56" xfId="0" applyNumberFormat="1" applyFont="1" applyFill="1" applyBorder="1" applyAlignment="1" applyProtection="1">
      <alignment vertical="top" wrapText="1"/>
      <protection locked="0"/>
    </xf>
    <xf numFmtId="3" fontId="5" fillId="55" borderId="27" xfId="0" applyNumberFormat="1" applyFont="1" applyFill="1" applyBorder="1" applyAlignment="1" applyProtection="1">
      <alignment vertical="top" wrapText="1"/>
      <protection locked="0"/>
    </xf>
    <xf numFmtId="3" fontId="5" fillId="55" borderId="33" xfId="0" applyNumberFormat="1" applyFont="1" applyFill="1" applyBorder="1" applyAlignment="1" applyProtection="1">
      <alignment vertical="top" wrapText="1"/>
      <protection locked="0"/>
    </xf>
    <xf numFmtId="3" fontId="5" fillId="55" borderId="46" xfId="0" applyNumberFormat="1" applyFont="1" applyFill="1" applyBorder="1" applyAlignment="1" applyProtection="1">
      <alignment vertical="top" wrapText="1"/>
      <protection locked="0"/>
    </xf>
    <xf numFmtId="3" fontId="5" fillId="55" borderId="45" xfId="0" applyNumberFormat="1" applyFont="1" applyFill="1" applyBorder="1" applyAlignment="1" applyProtection="1">
      <alignment vertical="top" wrapText="1"/>
      <protection locked="0"/>
    </xf>
    <xf numFmtId="3" fontId="12" fillId="50" borderId="48" xfId="0" applyNumberFormat="1" applyFont="1" applyFill="1" applyBorder="1" applyAlignment="1" applyProtection="1">
      <alignment vertical="center" wrapText="1"/>
      <protection/>
    </xf>
    <xf numFmtId="3" fontId="5" fillId="55" borderId="48" xfId="0" applyNumberFormat="1" applyFont="1" applyFill="1" applyBorder="1" applyAlignment="1" applyProtection="1">
      <alignment vertical="top" wrapText="1"/>
      <protection locked="0"/>
    </xf>
    <xf numFmtId="3" fontId="5" fillId="55" borderId="42" xfId="0" applyNumberFormat="1" applyFont="1" applyFill="1" applyBorder="1" applyAlignment="1" applyProtection="1">
      <alignment vertical="top" wrapText="1"/>
      <protection locked="0"/>
    </xf>
    <xf numFmtId="3" fontId="5" fillId="55" borderId="35" xfId="0" applyNumberFormat="1" applyFont="1" applyFill="1" applyBorder="1" applyAlignment="1" applyProtection="1">
      <alignment horizontal="right" vertical="top" wrapText="1"/>
      <protection locked="0"/>
    </xf>
    <xf numFmtId="3" fontId="5" fillId="55" borderId="34" xfId="0" applyNumberFormat="1" applyFont="1" applyFill="1" applyBorder="1" applyAlignment="1" applyProtection="1">
      <alignment horizontal="right" vertical="top" wrapText="1"/>
      <protection locked="0"/>
    </xf>
    <xf numFmtId="3" fontId="2" fillId="55" borderId="44" xfId="0" applyNumberFormat="1" applyFont="1" applyFill="1" applyBorder="1" applyAlignment="1" applyProtection="1">
      <alignment horizontal="left" vertical="top" wrapText="1"/>
      <protection locked="0"/>
    </xf>
    <xf numFmtId="3" fontId="2" fillId="55" borderId="59" xfId="0" applyNumberFormat="1" applyFont="1" applyFill="1" applyBorder="1" applyAlignment="1" applyProtection="1">
      <alignment horizontal="left" vertical="top" wrapText="1"/>
      <protection locked="0"/>
    </xf>
    <xf numFmtId="3" fontId="2" fillId="55" borderId="53" xfId="0" applyNumberFormat="1" applyFont="1" applyFill="1" applyBorder="1" applyAlignment="1" applyProtection="1">
      <alignment horizontal="left" vertical="top" wrapText="1"/>
      <protection locked="0"/>
    </xf>
    <xf numFmtId="3" fontId="2" fillId="55" borderId="65" xfId="0" applyNumberFormat="1" applyFont="1" applyFill="1" applyBorder="1" applyAlignment="1" applyProtection="1">
      <alignment horizontal="left" vertical="top" wrapText="1"/>
      <protection locked="0"/>
    </xf>
    <xf numFmtId="3" fontId="12" fillId="50" borderId="56" xfId="0" applyNumberFormat="1" applyFont="1" applyFill="1" applyBorder="1" applyAlignment="1" applyProtection="1">
      <alignment vertical="center" wrapText="1"/>
      <protection/>
    </xf>
    <xf numFmtId="3" fontId="5" fillId="0" borderId="0" xfId="0" applyNumberFormat="1" applyFont="1" applyFill="1" applyBorder="1" applyAlignment="1" applyProtection="1">
      <alignment vertical="top" wrapText="1"/>
      <protection/>
    </xf>
    <xf numFmtId="3" fontId="5" fillId="0" borderId="32" xfId="0" applyNumberFormat="1" applyFont="1" applyFill="1" applyBorder="1" applyAlignment="1" applyProtection="1">
      <alignment vertical="top" wrapText="1"/>
      <protection/>
    </xf>
    <xf numFmtId="3" fontId="12" fillId="50" borderId="39" xfId="0" applyNumberFormat="1" applyFont="1" applyFill="1" applyBorder="1" applyAlignment="1" applyProtection="1">
      <alignment vertical="center" wrapText="1"/>
      <protection/>
    </xf>
    <xf numFmtId="3" fontId="12" fillId="50" borderId="60" xfId="0" applyNumberFormat="1" applyFont="1" applyFill="1" applyBorder="1" applyAlignment="1" applyProtection="1">
      <alignment vertical="center" wrapText="1"/>
      <protection/>
    </xf>
    <xf numFmtId="3" fontId="12" fillId="50" borderId="40" xfId="0" applyNumberFormat="1" applyFont="1" applyFill="1" applyBorder="1" applyAlignment="1" applyProtection="1">
      <alignment vertical="center" wrapText="1"/>
      <protection/>
    </xf>
    <xf numFmtId="3" fontId="5" fillId="0" borderId="27" xfId="0" applyNumberFormat="1" applyFont="1" applyFill="1" applyBorder="1" applyAlignment="1" applyProtection="1">
      <alignment vertical="top" wrapText="1"/>
      <protection/>
    </xf>
    <xf numFmtId="3" fontId="5" fillId="0" borderId="42" xfId="0" applyNumberFormat="1" applyFont="1" applyFill="1" applyBorder="1" applyAlignment="1" applyProtection="1">
      <alignment vertical="top" wrapText="1"/>
      <protection/>
    </xf>
    <xf numFmtId="3" fontId="12" fillId="50" borderId="71" xfId="0" applyNumberFormat="1" applyFont="1" applyFill="1" applyBorder="1" applyAlignment="1" applyProtection="1">
      <alignment vertical="center" wrapText="1"/>
      <protection/>
    </xf>
    <xf numFmtId="3" fontId="12" fillId="50" borderId="72" xfId="0" applyNumberFormat="1" applyFont="1" applyFill="1" applyBorder="1" applyAlignment="1" applyProtection="1">
      <alignment vertical="center" wrapText="1"/>
      <protection/>
    </xf>
    <xf numFmtId="3" fontId="5" fillId="55" borderId="71" xfId="0" applyNumberFormat="1" applyFont="1" applyFill="1" applyBorder="1" applyAlignment="1" applyProtection="1">
      <alignment vertical="top" wrapText="1"/>
      <protection locked="0"/>
    </xf>
    <xf numFmtId="3" fontId="5" fillId="55" borderId="72" xfId="0" applyNumberFormat="1" applyFont="1" applyFill="1" applyBorder="1" applyAlignment="1" applyProtection="1">
      <alignment vertical="top" wrapText="1"/>
      <protection locked="0"/>
    </xf>
    <xf numFmtId="3" fontId="5" fillId="55" borderId="73" xfId="0" applyNumberFormat="1" applyFont="1" applyFill="1" applyBorder="1" applyAlignment="1" applyProtection="1">
      <alignment vertical="top" wrapText="1"/>
      <protection locked="0"/>
    </xf>
    <xf numFmtId="3" fontId="5" fillId="55" borderId="74" xfId="0" applyNumberFormat="1" applyFont="1" applyFill="1" applyBorder="1" applyAlignment="1" applyProtection="1">
      <alignment vertical="top" wrapText="1"/>
      <protection locked="0"/>
    </xf>
    <xf numFmtId="215" fontId="0" fillId="40" borderId="33" xfId="0" applyNumberFormat="1" applyFill="1" applyBorder="1" applyAlignment="1" applyProtection="1">
      <alignment/>
      <protection/>
    </xf>
    <xf numFmtId="215" fontId="0" fillId="0" borderId="0" xfId="0" applyNumberFormat="1" applyFill="1" applyBorder="1" applyAlignment="1" applyProtection="1">
      <alignment/>
      <protection/>
    </xf>
    <xf numFmtId="0" fontId="2" fillId="0" borderId="25" xfId="0" applyFont="1" applyFill="1" applyBorder="1" applyAlignment="1" applyProtection="1">
      <alignment horizontal="right" wrapText="1"/>
      <protection/>
    </xf>
    <xf numFmtId="215" fontId="3" fillId="59" borderId="33" xfId="0" applyNumberFormat="1" applyFont="1" applyFill="1" applyBorder="1" applyAlignment="1" applyProtection="1">
      <alignment horizontal="right"/>
      <protection/>
    </xf>
    <xf numFmtId="3" fontId="2" fillId="50" borderId="56" xfId="0" applyNumberFormat="1" applyFont="1" applyFill="1" applyBorder="1" applyAlignment="1" applyProtection="1">
      <alignment horizontal="right" vertical="top" wrapText="1"/>
      <protection/>
    </xf>
    <xf numFmtId="3" fontId="2" fillId="50" borderId="75" xfId="0" applyNumberFormat="1" applyFont="1" applyFill="1" applyBorder="1" applyAlignment="1" applyProtection="1">
      <alignment horizontal="right" vertical="top" wrapText="1"/>
      <protection/>
    </xf>
    <xf numFmtId="3" fontId="2" fillId="57" borderId="33" xfId="0" applyNumberFormat="1" applyFont="1" applyFill="1" applyBorder="1" applyAlignment="1" applyProtection="1">
      <alignment horizontal="right" vertical="top" wrapText="1"/>
      <protection/>
    </xf>
    <xf numFmtId="3" fontId="2" fillId="50" borderId="33" xfId="0" applyNumberFormat="1" applyFont="1" applyFill="1" applyBorder="1" applyAlignment="1" applyProtection="1">
      <alignment horizontal="right" vertical="top" wrapText="1"/>
      <protection/>
    </xf>
    <xf numFmtId="3" fontId="2" fillId="50" borderId="44" xfId="0" applyNumberFormat="1" applyFont="1" applyFill="1" applyBorder="1" applyAlignment="1" applyProtection="1">
      <alignment horizontal="right" vertical="top" wrapText="1"/>
      <protection/>
    </xf>
    <xf numFmtId="3" fontId="2" fillId="0" borderId="0" xfId="0" applyNumberFormat="1" applyFont="1" applyFill="1" applyBorder="1" applyAlignment="1" applyProtection="1">
      <alignment horizontal="right" vertical="top" wrapText="1"/>
      <protection/>
    </xf>
    <xf numFmtId="3" fontId="2" fillId="0" borderId="32" xfId="0" applyNumberFormat="1" applyFont="1" applyFill="1" applyBorder="1" applyAlignment="1" applyProtection="1">
      <alignment horizontal="right" vertical="top" wrapText="1"/>
      <protection/>
    </xf>
    <xf numFmtId="3" fontId="2" fillId="50" borderId="71" xfId="0" applyNumberFormat="1" applyFont="1" applyFill="1" applyBorder="1" applyAlignment="1" applyProtection="1">
      <alignment horizontal="right" vertical="top" wrapText="1"/>
      <protection/>
    </xf>
    <xf numFmtId="3" fontId="15" fillId="50" borderId="76" xfId="0" applyNumberFormat="1" applyFont="1" applyFill="1" applyBorder="1" applyAlignment="1" applyProtection="1">
      <alignment horizontal="right" vertical="top" wrapText="1"/>
      <protection/>
    </xf>
    <xf numFmtId="3" fontId="15" fillId="50" borderId="69" xfId="0" applyNumberFormat="1" applyFont="1" applyFill="1" applyBorder="1" applyAlignment="1" applyProtection="1">
      <alignment horizontal="right" vertical="top" wrapText="1"/>
      <protection/>
    </xf>
    <xf numFmtId="3" fontId="2" fillId="50" borderId="56" xfId="0" applyNumberFormat="1" applyFont="1" applyFill="1" applyBorder="1" applyAlignment="1" applyProtection="1">
      <alignment horizontal="right" vertical="top" wrapText="1"/>
      <protection/>
    </xf>
    <xf numFmtId="3" fontId="2" fillId="50" borderId="33" xfId="0" applyNumberFormat="1" applyFont="1" applyFill="1" applyBorder="1" applyAlignment="1" applyProtection="1">
      <alignment horizontal="right" vertical="top" wrapText="1"/>
      <protection/>
    </xf>
    <xf numFmtId="3" fontId="2" fillId="55" borderId="0" xfId="0" applyNumberFormat="1" applyFont="1" applyFill="1" applyBorder="1" applyAlignment="1" applyProtection="1">
      <alignment horizontal="right" vertical="top" wrapText="1"/>
      <protection/>
    </xf>
    <xf numFmtId="3" fontId="2" fillId="55" borderId="32"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vertical="top" wrapText="1"/>
      <protection/>
    </xf>
    <xf numFmtId="0" fontId="3" fillId="55" borderId="27" xfId="0" applyFont="1" applyFill="1" applyBorder="1" applyAlignment="1" applyProtection="1">
      <alignment/>
      <protection locked="0"/>
    </xf>
    <xf numFmtId="3" fontId="12" fillId="50" borderId="77" xfId="0" applyNumberFormat="1" applyFont="1" applyFill="1" applyBorder="1" applyAlignment="1" applyProtection="1">
      <alignment horizontal="right" vertical="top" wrapText="1"/>
      <protection locked="0"/>
    </xf>
    <xf numFmtId="3" fontId="12" fillId="55" borderId="26" xfId="0" applyNumberFormat="1" applyFont="1" applyFill="1" applyBorder="1" applyAlignment="1" applyProtection="1">
      <alignment horizontal="right" vertical="top" wrapText="1"/>
      <protection locked="0"/>
    </xf>
    <xf numFmtId="3" fontId="12" fillId="55" borderId="56" xfId="0" applyNumberFormat="1" applyFont="1" applyFill="1" applyBorder="1" applyAlignment="1" applyProtection="1">
      <alignment horizontal="right" vertical="top" wrapText="1"/>
      <protection locked="0"/>
    </xf>
    <xf numFmtId="3" fontId="12" fillId="0" borderId="33" xfId="0" applyNumberFormat="1" applyFont="1" applyFill="1" applyBorder="1" applyAlignment="1" applyProtection="1">
      <alignment horizontal="right" vertical="top" wrapText="1"/>
      <protection locked="0"/>
    </xf>
    <xf numFmtId="3" fontId="12" fillId="0" borderId="57" xfId="0" applyNumberFormat="1" applyFont="1" applyFill="1" applyBorder="1" applyAlignment="1" applyProtection="1">
      <alignment horizontal="right" vertical="top" wrapText="1"/>
      <protection locked="0"/>
    </xf>
    <xf numFmtId="3" fontId="5" fillId="0" borderId="60" xfId="0" applyNumberFormat="1" applyFont="1" applyFill="1" applyBorder="1" applyAlignment="1" applyProtection="1">
      <alignment horizontal="right" vertical="top" wrapText="1"/>
      <protection locked="0"/>
    </xf>
    <xf numFmtId="3" fontId="5" fillId="0" borderId="57" xfId="0" applyNumberFormat="1" applyFont="1" applyFill="1" applyBorder="1" applyAlignment="1" applyProtection="1">
      <alignment horizontal="right" vertical="top" wrapText="1"/>
      <protection locked="0"/>
    </xf>
    <xf numFmtId="3" fontId="5" fillId="0" borderId="45" xfId="0" applyNumberFormat="1" applyFont="1" applyFill="1" applyBorder="1" applyAlignment="1" applyProtection="1">
      <alignment horizontal="right" vertical="top" wrapText="1"/>
      <protection locked="0"/>
    </xf>
    <xf numFmtId="3" fontId="12" fillId="50" borderId="26" xfId="0" applyNumberFormat="1" applyFont="1" applyFill="1" applyBorder="1" applyAlignment="1" applyProtection="1">
      <alignment horizontal="right" vertical="center" wrapText="1"/>
      <protection/>
    </xf>
    <xf numFmtId="3" fontId="12" fillId="50" borderId="33" xfId="0" applyNumberFormat="1" applyFont="1" applyFill="1" applyBorder="1" applyAlignment="1" applyProtection="1">
      <alignment horizontal="right" vertical="center" wrapText="1"/>
      <protection/>
    </xf>
    <xf numFmtId="3" fontId="12" fillId="50" borderId="25" xfId="0" applyNumberFormat="1" applyFont="1" applyFill="1" applyBorder="1" applyAlignment="1" applyProtection="1">
      <alignment horizontal="right" vertical="center" wrapText="1"/>
      <protection/>
    </xf>
    <xf numFmtId="3" fontId="5" fillId="55" borderId="26" xfId="0" applyNumberFormat="1" applyFont="1" applyFill="1" applyBorder="1" applyAlignment="1" applyProtection="1">
      <alignment horizontal="right" vertical="top" wrapText="1"/>
      <protection locked="0"/>
    </xf>
    <xf numFmtId="3" fontId="5" fillId="55" borderId="25" xfId="0" applyNumberFormat="1" applyFont="1" applyFill="1" applyBorder="1" applyAlignment="1" applyProtection="1">
      <alignment horizontal="right" vertical="top" wrapText="1"/>
      <protection locked="0"/>
    </xf>
    <xf numFmtId="3" fontId="5" fillId="55" borderId="56" xfId="0" applyNumberFormat="1" applyFont="1" applyFill="1" applyBorder="1" applyAlignment="1" applyProtection="1">
      <alignment horizontal="right" vertical="top" wrapText="1"/>
      <protection locked="0"/>
    </xf>
    <xf numFmtId="3" fontId="5" fillId="55" borderId="35" xfId="0" applyNumberFormat="1" applyFont="1" applyFill="1" applyBorder="1" applyAlignment="1" applyProtection="1">
      <alignment horizontal="right" vertical="top" wrapText="1"/>
      <protection locked="0"/>
    </xf>
    <xf numFmtId="3" fontId="5" fillId="55" borderId="27" xfId="0" applyNumberFormat="1" applyFont="1" applyFill="1" applyBorder="1" applyAlignment="1" applyProtection="1">
      <alignment horizontal="right" vertical="top" wrapText="1"/>
      <protection locked="0"/>
    </xf>
    <xf numFmtId="3" fontId="5" fillId="55" borderId="33" xfId="0" applyNumberFormat="1" applyFont="1" applyFill="1" applyBorder="1" applyAlignment="1" applyProtection="1">
      <alignment horizontal="right" vertical="top" wrapText="1"/>
      <protection locked="0"/>
    </xf>
    <xf numFmtId="3" fontId="5" fillId="55" borderId="59" xfId="0" applyNumberFormat="1" applyFont="1" applyFill="1" applyBorder="1" applyAlignment="1" applyProtection="1">
      <alignment horizontal="right" vertical="top" wrapText="1"/>
      <protection locked="0"/>
    </xf>
    <xf numFmtId="3" fontId="5" fillId="55" borderId="46" xfId="0" applyNumberFormat="1" applyFont="1" applyFill="1" applyBorder="1" applyAlignment="1" applyProtection="1">
      <alignment horizontal="right" vertical="top" wrapText="1"/>
      <protection locked="0"/>
    </xf>
    <xf numFmtId="3" fontId="5" fillId="55" borderId="45" xfId="0" applyNumberFormat="1" applyFont="1" applyFill="1" applyBorder="1" applyAlignment="1" applyProtection="1">
      <alignment horizontal="right" vertical="top" wrapText="1"/>
      <protection locked="0"/>
    </xf>
    <xf numFmtId="3" fontId="12" fillId="50" borderId="48" xfId="0" applyNumberFormat="1" applyFont="1" applyFill="1" applyBorder="1" applyAlignment="1" applyProtection="1">
      <alignment horizontal="right" vertical="center" wrapText="1"/>
      <protection/>
    </xf>
    <xf numFmtId="3" fontId="5" fillId="55" borderId="48" xfId="0" applyNumberFormat="1" applyFont="1" applyFill="1" applyBorder="1" applyAlignment="1" applyProtection="1">
      <alignment horizontal="right" vertical="top" wrapText="1"/>
      <protection locked="0"/>
    </xf>
    <xf numFmtId="3" fontId="5" fillId="55" borderId="42" xfId="0" applyNumberFormat="1" applyFont="1" applyFill="1" applyBorder="1" applyAlignment="1" applyProtection="1">
      <alignment horizontal="right" vertical="top" wrapText="1"/>
      <protection locked="0"/>
    </xf>
    <xf numFmtId="3" fontId="12" fillId="50" borderId="44" xfId="0" applyNumberFormat="1" applyFont="1" applyFill="1" applyBorder="1" applyAlignment="1" applyProtection="1">
      <alignment horizontal="right" vertical="center" wrapText="1"/>
      <protection/>
    </xf>
    <xf numFmtId="3" fontId="2" fillId="55" borderId="45" xfId="0" applyNumberFormat="1" applyFont="1" applyFill="1" applyBorder="1" applyAlignment="1" applyProtection="1">
      <alignment horizontal="right"/>
      <protection locked="0"/>
    </xf>
    <xf numFmtId="3" fontId="2" fillId="55" borderId="46" xfId="0" applyNumberFormat="1" applyFont="1" applyFill="1" applyBorder="1" applyAlignment="1" applyProtection="1">
      <alignment horizontal="right"/>
      <protection locked="0"/>
    </xf>
    <xf numFmtId="3" fontId="2" fillId="55" borderId="54" xfId="0" applyNumberFormat="1" applyFont="1" applyFill="1" applyBorder="1" applyAlignment="1" applyProtection="1">
      <alignment horizontal="right"/>
      <protection locked="0"/>
    </xf>
    <xf numFmtId="3" fontId="12" fillId="50" borderId="56" xfId="0" applyNumberFormat="1" applyFont="1" applyFill="1" applyBorder="1" applyAlignment="1" applyProtection="1">
      <alignment horizontal="right" vertical="center" wrapText="1"/>
      <protection/>
    </xf>
    <xf numFmtId="3" fontId="12" fillId="50" borderId="39" xfId="0" applyNumberFormat="1" applyFont="1" applyFill="1" applyBorder="1" applyAlignment="1" applyProtection="1">
      <alignment horizontal="right" vertical="center" wrapText="1"/>
      <protection/>
    </xf>
    <xf numFmtId="3" fontId="12" fillId="50" borderId="60" xfId="0" applyNumberFormat="1" applyFont="1" applyFill="1" applyBorder="1" applyAlignment="1" applyProtection="1">
      <alignment horizontal="right" vertical="center" wrapText="1"/>
      <protection/>
    </xf>
    <xf numFmtId="3" fontId="12" fillId="50" borderId="40" xfId="0" applyNumberFormat="1" applyFont="1" applyFill="1" applyBorder="1" applyAlignment="1" applyProtection="1">
      <alignment horizontal="right" vertical="center" wrapText="1"/>
      <protection/>
    </xf>
    <xf numFmtId="3" fontId="5" fillId="0" borderId="27" xfId="0" applyNumberFormat="1" applyFont="1" applyFill="1" applyBorder="1" applyAlignment="1" applyProtection="1">
      <alignment horizontal="right" vertical="top" wrapText="1"/>
      <protection/>
    </xf>
    <xf numFmtId="3" fontId="5" fillId="0" borderId="42" xfId="0" applyNumberFormat="1" applyFont="1" applyFill="1" applyBorder="1" applyAlignment="1" applyProtection="1">
      <alignment horizontal="right" vertical="top" wrapText="1"/>
      <protection/>
    </xf>
    <xf numFmtId="3" fontId="2" fillId="55" borderId="53" xfId="0" applyNumberFormat="1" applyFont="1" applyFill="1" applyBorder="1" applyAlignment="1" applyProtection="1">
      <alignment horizontal="right"/>
      <protection locked="0"/>
    </xf>
    <xf numFmtId="3" fontId="2" fillId="55" borderId="44" xfId="0" applyNumberFormat="1" applyFont="1" applyFill="1" applyBorder="1" applyAlignment="1" applyProtection="1">
      <alignment horizontal="right" vertical="top" wrapText="1"/>
      <protection locked="0"/>
    </xf>
    <xf numFmtId="3" fontId="2" fillId="55" borderId="59" xfId="0" applyNumberFormat="1" applyFont="1" applyFill="1" applyBorder="1" applyAlignment="1" applyProtection="1">
      <alignment horizontal="right" vertical="top" wrapText="1"/>
      <protection locked="0"/>
    </xf>
    <xf numFmtId="3" fontId="2" fillId="55" borderId="53" xfId="0" applyNumberFormat="1" applyFont="1" applyFill="1" applyBorder="1" applyAlignment="1" applyProtection="1">
      <alignment horizontal="right" vertical="top" wrapText="1"/>
      <protection locked="0"/>
    </xf>
    <xf numFmtId="3" fontId="2" fillId="55" borderId="65" xfId="0" applyNumberFormat="1" applyFont="1" applyFill="1" applyBorder="1" applyAlignment="1" applyProtection="1">
      <alignment horizontal="right" vertical="top" wrapText="1"/>
      <protection locked="0"/>
    </xf>
    <xf numFmtId="3" fontId="5" fillId="0" borderId="0" xfId="0" applyNumberFormat="1" applyFont="1" applyFill="1" applyBorder="1" applyAlignment="1" applyProtection="1">
      <alignment horizontal="right" vertical="top" wrapText="1"/>
      <protection/>
    </xf>
    <xf numFmtId="3" fontId="5" fillId="0" borderId="32" xfId="0" applyNumberFormat="1" applyFont="1" applyFill="1" applyBorder="1" applyAlignment="1" applyProtection="1">
      <alignment horizontal="right" vertical="top" wrapText="1"/>
      <protection/>
    </xf>
    <xf numFmtId="3" fontId="15" fillId="50" borderId="78" xfId="0" applyNumberFormat="1" applyFont="1" applyFill="1" applyBorder="1" applyAlignment="1" applyProtection="1">
      <alignment horizontal="right" vertical="top" wrapText="1"/>
      <protection/>
    </xf>
    <xf numFmtId="3" fontId="15" fillId="50" borderId="79" xfId="0" applyNumberFormat="1" applyFont="1" applyFill="1" applyBorder="1" applyAlignment="1" applyProtection="1">
      <alignment horizontal="right" vertical="top" wrapText="1"/>
      <protection/>
    </xf>
    <xf numFmtId="3" fontId="15" fillId="50" borderId="33" xfId="0" applyNumberFormat="1" applyFont="1" applyFill="1" applyBorder="1" applyAlignment="1" applyProtection="1">
      <alignment horizontal="right" vertical="top" wrapText="1"/>
      <protection/>
    </xf>
    <xf numFmtId="3" fontId="15" fillId="50" borderId="44" xfId="0" applyNumberFormat="1" applyFont="1" applyFill="1" applyBorder="1" applyAlignment="1" applyProtection="1">
      <alignment horizontal="right" vertical="top" wrapText="1"/>
      <protection/>
    </xf>
    <xf numFmtId="3" fontId="15" fillId="50" borderId="80" xfId="0" applyNumberFormat="1" applyFont="1" applyFill="1" applyBorder="1" applyAlignment="1" applyProtection="1">
      <alignment horizontal="right" vertical="top" wrapText="1"/>
      <protection/>
    </xf>
    <xf numFmtId="3" fontId="5" fillId="0" borderId="25" xfId="0" applyNumberFormat="1" applyFont="1" applyFill="1" applyBorder="1" applyAlignment="1" applyProtection="1">
      <alignment horizontal="right" vertical="top" wrapText="1"/>
      <protection/>
    </xf>
    <xf numFmtId="3" fontId="5" fillId="0" borderId="56" xfId="0" applyNumberFormat="1" applyFont="1" applyFill="1" applyBorder="1" applyAlignment="1" applyProtection="1">
      <alignment horizontal="right" vertical="top" wrapText="1"/>
      <protection/>
    </xf>
    <xf numFmtId="3" fontId="5" fillId="0" borderId="48" xfId="0" applyNumberFormat="1" applyFont="1" applyFill="1" applyBorder="1" applyAlignment="1" applyProtection="1">
      <alignment horizontal="right" vertical="top" wrapText="1"/>
      <protection/>
    </xf>
    <xf numFmtId="3" fontId="5" fillId="0" borderId="33" xfId="0" applyNumberFormat="1" applyFont="1" applyFill="1" applyBorder="1" applyAlignment="1" applyProtection="1">
      <alignment horizontal="right" vertical="top" wrapText="1"/>
      <protection/>
    </xf>
    <xf numFmtId="3" fontId="12" fillId="50" borderId="34" xfId="0" applyNumberFormat="1" applyFont="1" applyFill="1" applyBorder="1" applyAlignment="1" applyProtection="1">
      <alignment horizontal="right" vertical="center" wrapText="1"/>
      <protection/>
    </xf>
    <xf numFmtId="3" fontId="12" fillId="50" borderId="42" xfId="0" applyNumberFormat="1" applyFont="1" applyFill="1" applyBorder="1" applyAlignment="1" applyProtection="1">
      <alignment horizontal="right" vertical="center" wrapText="1"/>
      <protection/>
    </xf>
    <xf numFmtId="0" fontId="3" fillId="0" borderId="0" xfId="0" applyFont="1" applyAlignment="1" applyProtection="1">
      <alignment horizontal="right"/>
      <protection/>
    </xf>
    <xf numFmtId="0" fontId="0" fillId="55" borderId="0" xfId="0" applyFill="1" applyAlignment="1" applyProtection="1">
      <alignment horizontal="right"/>
      <protection/>
    </xf>
    <xf numFmtId="0" fontId="3" fillId="55" borderId="0" xfId="0" applyFont="1" applyFill="1" applyAlignment="1" applyProtection="1">
      <alignment horizontal="right"/>
      <protection/>
    </xf>
    <xf numFmtId="0" fontId="3" fillId="0" borderId="0" xfId="0" applyFont="1" applyFill="1" applyAlignment="1" applyProtection="1">
      <alignment horizontal="right"/>
      <protection/>
    </xf>
    <xf numFmtId="0" fontId="0" fillId="55" borderId="33" xfId="0" applyFill="1" applyBorder="1" applyAlignment="1" applyProtection="1">
      <alignment horizontal="right"/>
      <protection/>
    </xf>
    <xf numFmtId="215" fontId="0" fillId="55" borderId="33" xfId="0" applyNumberFormat="1" applyFill="1" applyBorder="1" applyAlignment="1" applyProtection="1">
      <alignment horizontal="right"/>
      <protection/>
    </xf>
    <xf numFmtId="215" fontId="0" fillId="59" borderId="33" xfId="0" applyNumberFormat="1" applyFill="1" applyBorder="1" applyAlignment="1" applyProtection="1">
      <alignment horizontal="right"/>
      <protection/>
    </xf>
    <xf numFmtId="215" fontId="0" fillId="59" borderId="33" xfId="0" applyNumberFormat="1" applyFont="1" applyFill="1" applyBorder="1" applyAlignment="1" applyProtection="1">
      <alignment horizontal="right"/>
      <protection/>
    </xf>
    <xf numFmtId="215" fontId="3" fillId="59" borderId="33" xfId="0" applyNumberFormat="1" applyFont="1" applyFill="1" applyBorder="1" applyAlignment="1" applyProtection="1">
      <alignment horizontal="right"/>
      <protection/>
    </xf>
    <xf numFmtId="215" fontId="3" fillId="59" borderId="66" xfId="0" applyNumberFormat="1" applyFont="1" applyFill="1" applyBorder="1" applyAlignment="1" applyProtection="1">
      <alignment horizontal="right"/>
      <protection/>
    </xf>
    <xf numFmtId="215" fontId="3" fillId="59" borderId="81" xfId="0" applyNumberFormat="1" applyFont="1" applyFill="1" applyBorder="1" applyAlignment="1" applyProtection="1">
      <alignment horizontal="right"/>
      <protection/>
    </xf>
    <xf numFmtId="215" fontId="3" fillId="59" borderId="67" xfId="0" applyNumberFormat="1" applyFont="1" applyFill="1" applyBorder="1" applyAlignment="1" applyProtection="1">
      <alignment horizontal="right"/>
      <protection/>
    </xf>
    <xf numFmtId="0" fontId="0" fillId="0" borderId="0" xfId="0" applyAlignment="1" applyProtection="1">
      <alignment horizontal="right"/>
      <protection/>
    </xf>
    <xf numFmtId="214" fontId="3" fillId="0" borderId="0" xfId="0" applyNumberFormat="1" applyFont="1" applyAlignment="1" applyProtection="1">
      <alignment horizontal="right"/>
      <protection/>
    </xf>
    <xf numFmtId="0" fontId="0" fillId="0" borderId="0" xfId="0" applyAlignment="1" applyProtection="1">
      <alignment horizontal="right"/>
      <protection locked="0"/>
    </xf>
    <xf numFmtId="0" fontId="0" fillId="57" borderId="33"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Fill="1" applyAlignment="1" applyProtection="1">
      <alignment horizontal="right"/>
      <protection/>
    </xf>
    <xf numFmtId="215" fontId="0" fillId="40" borderId="33" xfId="0" applyNumberFormat="1" applyFill="1" applyBorder="1" applyAlignment="1" applyProtection="1">
      <alignment horizontal="right"/>
      <protection/>
    </xf>
    <xf numFmtId="215" fontId="0" fillId="0" borderId="0" xfId="0" applyNumberFormat="1" applyFill="1" applyBorder="1" applyAlignment="1" applyProtection="1">
      <alignment horizontal="right"/>
      <protection/>
    </xf>
    <xf numFmtId="0" fontId="3" fillId="0" borderId="0" xfId="0" applyFont="1" applyBorder="1" applyAlignment="1" applyProtection="1">
      <alignment horizontal="left"/>
      <protection locked="0"/>
    </xf>
    <xf numFmtId="215" fontId="3" fillId="59" borderId="66" xfId="0" applyNumberFormat="1" applyFont="1" applyFill="1" applyBorder="1" applyAlignment="1" applyProtection="1">
      <alignment horizontal="right"/>
      <protection locked="0"/>
    </xf>
    <xf numFmtId="0" fontId="1" fillId="56" borderId="39" xfId="0" applyFont="1" applyFill="1" applyBorder="1" applyAlignment="1" applyProtection="1">
      <alignment horizontal="left" vertical="top"/>
      <protection locked="0"/>
    </xf>
    <xf numFmtId="0" fontId="1" fillId="56" borderId="39" xfId="0" applyFont="1" applyFill="1" applyBorder="1" applyAlignment="1" applyProtection="1">
      <alignment horizontal="left" vertical="top" wrapText="1"/>
      <protection locked="0"/>
    </xf>
    <xf numFmtId="0" fontId="20" fillId="56" borderId="39" xfId="0" applyFont="1" applyFill="1" applyBorder="1" applyAlignment="1" applyProtection="1">
      <alignment horizontal="left" wrapText="1"/>
      <protection locked="0"/>
    </xf>
    <xf numFmtId="0" fontId="20" fillId="56" borderId="40" xfId="0" applyFont="1" applyFill="1" applyBorder="1" applyAlignment="1" applyProtection="1">
      <alignment horizontal="left" wrapText="1"/>
      <protection locked="0"/>
    </xf>
    <xf numFmtId="0" fontId="20" fillId="0" borderId="0" xfId="0" applyFont="1" applyFill="1" applyBorder="1" applyAlignment="1" applyProtection="1">
      <alignment horizontal="left" wrapText="1"/>
      <protection locked="0"/>
    </xf>
    <xf numFmtId="0" fontId="1" fillId="56" borderId="27" xfId="0" applyFont="1" applyFill="1" applyBorder="1" applyAlignment="1" applyProtection="1">
      <alignment horizontal="left" vertical="top"/>
      <protection locked="0"/>
    </xf>
    <xf numFmtId="0" fontId="1" fillId="56" borderId="27" xfId="0" applyFont="1" applyFill="1" applyBorder="1" applyAlignment="1" applyProtection="1">
      <alignment horizontal="left" vertical="top" wrapText="1"/>
      <protection locked="0"/>
    </xf>
    <xf numFmtId="0" fontId="20" fillId="56" borderId="27" xfId="0" applyFont="1" applyFill="1" applyBorder="1" applyAlignment="1" applyProtection="1">
      <alignment horizontal="left" wrapText="1"/>
      <protection locked="0"/>
    </xf>
    <xf numFmtId="0" fontId="20" fillId="56" borderId="42" xfId="0" applyFont="1" applyFill="1" applyBorder="1" applyAlignment="1" applyProtection="1">
      <alignment horizontal="left" wrapText="1"/>
      <protection locked="0"/>
    </xf>
    <xf numFmtId="0" fontId="1" fillId="57" borderId="20" xfId="0" applyFont="1" applyFill="1" applyBorder="1" applyAlignment="1" applyProtection="1">
      <alignment horizontal="center" wrapText="1"/>
      <protection locked="0"/>
    </xf>
    <xf numFmtId="0" fontId="21" fillId="57" borderId="33"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57" borderId="25" xfId="0" applyFont="1" applyFill="1" applyBorder="1" applyAlignment="1" applyProtection="1">
      <alignment horizontal="center" wrapText="1"/>
      <protection locked="0"/>
    </xf>
    <xf numFmtId="49" fontId="1" fillId="57" borderId="25" xfId="0" applyNumberFormat="1" applyFont="1" applyFill="1" applyBorder="1" applyAlignment="1" applyProtection="1">
      <alignment horizontal="center" wrapText="1"/>
      <protection locked="0"/>
    </xf>
    <xf numFmtId="49" fontId="1" fillId="57" borderId="34" xfId="0" applyNumberFormat="1" applyFont="1" applyFill="1" applyBorder="1" applyAlignment="1" applyProtection="1">
      <alignment horizontal="center" wrapText="1"/>
      <protection locked="0"/>
    </xf>
    <xf numFmtId="49" fontId="1" fillId="57" borderId="33" xfId="0" applyNumberFormat="1" applyFont="1" applyFill="1" applyBorder="1" applyAlignment="1" applyProtection="1">
      <alignment horizontal="center" wrapText="1"/>
      <protection locked="0"/>
    </xf>
    <xf numFmtId="49" fontId="1" fillId="57" borderId="35" xfId="0" applyNumberFormat="1" applyFont="1" applyFill="1" applyBorder="1" applyAlignment="1" applyProtection="1">
      <alignment horizontal="center" wrapText="1"/>
      <protection locked="0"/>
    </xf>
    <xf numFmtId="49" fontId="1" fillId="57" borderId="44"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right" vertical="top" wrapText="1"/>
      <protection locked="0"/>
    </xf>
    <xf numFmtId="49" fontId="5" fillId="0" borderId="32" xfId="0" applyNumberFormat="1" applyFont="1" applyFill="1" applyBorder="1" applyAlignment="1" applyProtection="1">
      <alignment horizontal="right" vertical="top" wrapText="1"/>
      <protection locked="0"/>
    </xf>
    <xf numFmtId="0" fontId="20" fillId="56" borderId="49" xfId="0" applyFont="1" applyFill="1" applyBorder="1" applyAlignment="1" applyProtection="1">
      <alignment horizontal="left" wrapText="1"/>
      <protection locked="0"/>
    </xf>
    <xf numFmtId="0" fontId="1" fillId="57" borderId="34" xfId="0" applyFont="1" applyFill="1" applyBorder="1" applyAlignment="1" applyProtection="1">
      <alignment horizontal="center"/>
      <protection locked="0"/>
    </xf>
    <xf numFmtId="200" fontId="12" fillId="50" borderId="50" xfId="0" applyNumberFormat="1" applyFont="1" applyFill="1" applyBorder="1" applyAlignment="1" applyProtection="1">
      <alignment vertical="center" wrapText="1"/>
      <protection locked="0"/>
    </xf>
    <xf numFmtId="0" fontId="2" fillId="39" borderId="26" xfId="0" applyFont="1" applyFill="1" applyBorder="1" applyAlignment="1" applyProtection="1">
      <alignment horizontal="right" vertical="top" wrapText="1"/>
      <protection locked="0"/>
    </xf>
    <xf numFmtId="0" fontId="2" fillId="39" borderId="35" xfId="0" applyFont="1" applyFill="1" applyBorder="1" applyAlignment="1" applyProtection="1">
      <alignment horizontal="right" vertical="top" wrapText="1"/>
      <protection locked="0"/>
    </xf>
    <xf numFmtId="0" fontId="2" fillId="0" borderId="39" xfId="0" applyFont="1" applyFill="1" applyBorder="1" applyAlignment="1" applyProtection="1">
      <alignment horizontal="right" wrapText="1"/>
      <protection locked="0"/>
    </xf>
    <xf numFmtId="0" fontId="2" fillId="0" borderId="39" xfId="0" applyFont="1" applyFill="1" applyBorder="1" applyAlignment="1" applyProtection="1">
      <alignment horizontal="left" vertical="top" wrapText="1"/>
      <protection locked="0"/>
    </xf>
    <xf numFmtId="200" fontId="5" fillId="0" borderId="39" xfId="0" applyNumberFormat="1" applyFont="1" applyFill="1" applyBorder="1" applyAlignment="1" applyProtection="1">
      <alignment vertical="top" wrapText="1"/>
      <protection locked="0"/>
    </xf>
    <xf numFmtId="200" fontId="5" fillId="0" borderId="40" xfId="0" applyNumberFormat="1" applyFont="1" applyFill="1" applyBorder="1" applyAlignment="1" applyProtection="1">
      <alignment vertical="top" wrapText="1"/>
      <protection locked="0"/>
    </xf>
    <xf numFmtId="200" fontId="12" fillId="0" borderId="0" xfId="0" applyNumberFormat="1" applyFont="1" applyFill="1" applyBorder="1" applyAlignment="1" applyProtection="1">
      <alignment vertical="center" wrapText="1"/>
      <protection locked="0"/>
    </xf>
    <xf numFmtId="0" fontId="2" fillId="0" borderId="27" xfId="0" applyFont="1" applyFill="1" applyBorder="1" applyAlignment="1" applyProtection="1">
      <alignment horizontal="right" wrapText="1"/>
      <protection locked="0"/>
    </xf>
    <xf numFmtId="0" fontId="2" fillId="0" borderId="27" xfId="0" applyFont="1" applyFill="1" applyBorder="1" applyAlignment="1" applyProtection="1">
      <alignment horizontal="left" vertical="top" wrapText="1"/>
      <protection locked="0"/>
    </xf>
    <xf numFmtId="200" fontId="5" fillId="0" borderId="27" xfId="0" applyNumberFormat="1" applyFont="1" applyFill="1" applyBorder="1" applyAlignment="1" applyProtection="1">
      <alignment vertical="top" wrapText="1"/>
      <protection locked="0"/>
    </xf>
    <xf numFmtId="200" fontId="5" fillId="0" borderId="27" xfId="0" applyNumberFormat="1" applyFont="1" applyFill="1" applyBorder="1" applyAlignment="1" applyProtection="1">
      <alignment horizontal="right" vertical="top" wrapText="1"/>
      <protection locked="0"/>
    </xf>
    <xf numFmtId="200" fontId="5" fillId="0" borderId="42" xfId="0" applyNumberFormat="1" applyFont="1" applyFill="1" applyBorder="1" applyAlignment="1" applyProtection="1">
      <alignment horizontal="right" vertical="top" wrapText="1"/>
      <protection locked="0"/>
    </xf>
    <xf numFmtId="0" fontId="3" fillId="0" borderId="0" xfId="0" applyFont="1" applyFill="1" applyAlignment="1" applyProtection="1">
      <alignment/>
      <protection locked="0"/>
    </xf>
    <xf numFmtId="215" fontId="0" fillId="40" borderId="33" xfId="0" applyNumberFormat="1" applyFill="1" applyBorder="1" applyAlignment="1" applyProtection="1">
      <alignment/>
      <protection locked="0"/>
    </xf>
    <xf numFmtId="0" fontId="16" fillId="0" borderId="0" xfId="0" applyFont="1" applyBorder="1" applyAlignment="1" applyProtection="1">
      <alignment/>
      <protection locked="0"/>
    </xf>
    <xf numFmtId="0" fontId="0" fillId="0" borderId="0" xfId="0"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0" fontId="3" fillId="59" borderId="66" xfId="0" applyFont="1" applyFill="1" applyBorder="1" applyAlignment="1" applyProtection="1">
      <alignment/>
      <protection locked="0"/>
    </xf>
    <xf numFmtId="215" fontId="3" fillId="40" borderId="33" xfId="0" applyNumberFormat="1" applyFont="1" applyFill="1" applyBorder="1" applyAlignment="1" applyProtection="1">
      <alignment/>
      <protection locked="0"/>
    </xf>
    <xf numFmtId="200" fontId="5" fillId="0" borderId="42" xfId="0" applyNumberFormat="1" applyFont="1" applyFill="1" applyBorder="1" applyAlignment="1" applyProtection="1">
      <alignment vertical="top" wrapText="1"/>
      <protection locked="0"/>
    </xf>
    <xf numFmtId="215" fontId="16" fillId="40" borderId="33" xfId="0" applyNumberFormat="1" applyFont="1" applyFill="1" applyBorder="1" applyAlignment="1" applyProtection="1">
      <alignment/>
      <protection locked="0"/>
    </xf>
    <xf numFmtId="200" fontId="5" fillId="0" borderId="39" xfId="0" applyNumberFormat="1" applyFont="1" applyFill="1" applyBorder="1" applyAlignment="1" applyProtection="1">
      <alignment horizontal="right" vertical="top" wrapText="1"/>
      <protection locked="0"/>
    </xf>
    <xf numFmtId="200" fontId="5" fillId="0" borderId="40" xfId="0" applyNumberFormat="1" applyFont="1" applyFill="1" applyBorder="1" applyAlignment="1" applyProtection="1">
      <alignment horizontal="right" vertical="top" wrapText="1"/>
      <protection locked="0"/>
    </xf>
    <xf numFmtId="49" fontId="1" fillId="0" borderId="0" xfId="0" applyNumberFormat="1" applyFont="1" applyFill="1" applyBorder="1" applyAlignment="1" applyProtection="1">
      <alignment horizontal="center" wrapText="1"/>
      <protection/>
    </xf>
    <xf numFmtId="3" fontId="5" fillId="50" borderId="26" xfId="0" applyNumberFormat="1" applyFont="1" applyFill="1" applyBorder="1" applyAlignment="1" applyProtection="1">
      <alignment horizontal="right" vertical="top" wrapText="1"/>
      <protection/>
    </xf>
    <xf numFmtId="3" fontId="5" fillId="50" borderId="25" xfId="0" applyNumberFormat="1" applyFont="1" applyFill="1" applyBorder="1" applyAlignment="1" applyProtection="1">
      <alignment horizontal="right" vertical="top" wrapText="1"/>
      <protection/>
    </xf>
    <xf numFmtId="3" fontId="5" fillId="50" borderId="56" xfId="0" applyNumberFormat="1" applyFont="1" applyFill="1" applyBorder="1" applyAlignment="1" applyProtection="1">
      <alignment horizontal="right" vertical="top" wrapText="1"/>
      <protection/>
    </xf>
    <xf numFmtId="3" fontId="5" fillId="50" borderId="48" xfId="0" applyNumberFormat="1" applyFont="1" applyFill="1" applyBorder="1" applyAlignment="1" applyProtection="1">
      <alignment horizontal="right" vertical="top" wrapText="1"/>
      <protection/>
    </xf>
    <xf numFmtId="3" fontId="2" fillId="50" borderId="45" xfId="0" applyNumberFormat="1" applyFont="1" applyFill="1" applyBorder="1" applyAlignment="1" applyProtection="1">
      <alignment horizontal="right"/>
      <protection/>
    </xf>
    <xf numFmtId="3" fontId="2" fillId="50" borderId="53" xfId="0" applyNumberFormat="1" applyFont="1" applyFill="1" applyBorder="1" applyAlignment="1" applyProtection="1">
      <alignment horizontal="right"/>
      <protection/>
    </xf>
    <xf numFmtId="3" fontId="2" fillId="50" borderId="54" xfId="0" applyNumberFormat="1" applyFont="1" applyFill="1" applyBorder="1" applyAlignment="1" applyProtection="1">
      <alignment horizontal="right"/>
      <protection/>
    </xf>
    <xf numFmtId="3" fontId="5" fillId="50" borderId="33" xfId="0" applyNumberFormat="1" applyFont="1" applyFill="1" applyBorder="1" applyAlignment="1" applyProtection="1">
      <alignment horizontal="right" vertical="top" wrapText="1"/>
      <protection/>
    </xf>
    <xf numFmtId="215" fontId="34" fillId="59" borderId="33" xfId="0" applyNumberFormat="1" applyFont="1" applyFill="1" applyBorder="1" applyAlignment="1" applyProtection="1">
      <alignment horizontal="right"/>
      <protection/>
    </xf>
    <xf numFmtId="3" fontId="12" fillId="50" borderId="45" xfId="0" applyNumberFormat="1" applyFont="1" applyFill="1" applyBorder="1" applyAlignment="1" applyProtection="1">
      <alignment horizontal="right" vertical="top" wrapText="1"/>
      <protection/>
    </xf>
    <xf numFmtId="3" fontId="12" fillId="50" borderId="80" xfId="0" applyNumberFormat="1" applyFont="1" applyFill="1" applyBorder="1" applyAlignment="1" applyProtection="1">
      <alignment horizontal="right" vertical="top" wrapText="1"/>
      <protection/>
    </xf>
    <xf numFmtId="3" fontId="12" fillId="50" borderId="82" xfId="0" applyNumberFormat="1" applyFont="1" applyFill="1" applyBorder="1" applyAlignment="1" applyProtection="1">
      <alignment horizontal="right" vertical="top" wrapText="1"/>
      <protection/>
    </xf>
    <xf numFmtId="0" fontId="13" fillId="0" borderId="83" xfId="0" applyFont="1" applyFill="1" applyBorder="1" applyAlignment="1" applyProtection="1">
      <alignment horizontal="left" vertical="top" wrapText="1"/>
      <protection/>
    </xf>
    <xf numFmtId="0" fontId="13" fillId="0" borderId="84" xfId="0" applyFont="1" applyFill="1" applyBorder="1" applyAlignment="1" applyProtection="1">
      <alignment horizontal="left" vertical="top" wrapText="1"/>
      <protection/>
    </xf>
    <xf numFmtId="0" fontId="13" fillId="0" borderId="85" xfId="0" applyFont="1" applyFill="1" applyBorder="1" applyAlignment="1" applyProtection="1">
      <alignment horizontal="left" vertical="top" wrapText="1"/>
      <protection/>
    </xf>
    <xf numFmtId="0" fontId="1" fillId="57" borderId="57" xfId="0" applyFont="1" applyFill="1" applyBorder="1" applyAlignment="1" applyProtection="1">
      <alignment horizontal="center" wrapText="1"/>
      <protection/>
    </xf>
    <xf numFmtId="0" fontId="1" fillId="57" borderId="56" xfId="0" applyFont="1" applyFill="1" applyBorder="1" applyAlignment="1" applyProtection="1">
      <alignment horizontal="center" wrapText="1"/>
      <protection/>
    </xf>
    <xf numFmtId="0" fontId="5" fillId="0" borderId="34" xfId="0" applyNumberFormat="1" applyFont="1" applyFill="1" applyBorder="1" applyAlignment="1" applyProtection="1">
      <alignment horizontal="right" vertical="top" wrapText="1"/>
      <protection locked="0"/>
    </xf>
    <xf numFmtId="0" fontId="5" fillId="0" borderId="33" xfId="0" applyNumberFormat="1" applyFont="1" applyFill="1" applyBorder="1" applyAlignment="1" applyProtection="1">
      <alignment horizontal="right" vertical="top" wrapText="1"/>
      <protection locked="0"/>
    </xf>
    <xf numFmtId="0" fontId="5" fillId="0" borderId="44" xfId="0" applyNumberFormat="1" applyFont="1" applyFill="1" applyBorder="1" applyAlignment="1" applyProtection="1">
      <alignment horizontal="right" vertical="top" wrapText="1"/>
      <protection locked="0"/>
    </xf>
    <xf numFmtId="0" fontId="2" fillId="0" borderId="34" xfId="0" applyNumberFormat="1" applyFont="1" applyFill="1" applyBorder="1" applyAlignment="1" applyProtection="1">
      <alignment horizontal="right" vertical="top" wrapText="1"/>
      <protection locked="0"/>
    </xf>
    <xf numFmtId="0" fontId="2" fillId="0" borderId="33" xfId="0" applyNumberFormat="1" applyFont="1" applyFill="1" applyBorder="1" applyAlignment="1" applyProtection="1">
      <alignment horizontal="right" vertical="top" wrapText="1"/>
      <protection locked="0"/>
    </xf>
    <xf numFmtId="0" fontId="2" fillId="0" borderId="44" xfId="0" applyNumberFormat="1" applyFont="1" applyFill="1" applyBorder="1" applyAlignment="1" applyProtection="1">
      <alignment horizontal="right" vertical="top" wrapText="1"/>
      <protection locked="0"/>
    </xf>
    <xf numFmtId="0" fontId="2" fillId="55" borderId="34" xfId="0" applyNumberFormat="1" applyFont="1" applyFill="1" applyBorder="1" applyAlignment="1" applyProtection="1">
      <alignment horizontal="right" vertical="top" wrapText="1"/>
      <protection locked="0"/>
    </xf>
    <xf numFmtId="0" fontId="5" fillId="55" borderId="34" xfId="0" applyNumberFormat="1" applyFont="1" applyFill="1" applyBorder="1" applyAlignment="1" applyProtection="1">
      <alignment horizontal="right" vertical="top" wrapText="1"/>
      <protection locked="0"/>
    </xf>
    <xf numFmtId="0" fontId="5" fillId="55" borderId="33" xfId="0" applyNumberFormat="1" applyFont="1" applyFill="1" applyBorder="1" applyAlignment="1" applyProtection="1">
      <alignment horizontal="right" vertical="top" wrapText="1"/>
      <protection locked="0"/>
    </xf>
    <xf numFmtId="0" fontId="5" fillId="55" borderId="44" xfId="0" applyNumberFormat="1" applyFont="1" applyFill="1" applyBorder="1" applyAlignment="1" applyProtection="1">
      <alignment horizontal="right" vertical="top" wrapText="1"/>
      <protection locked="0"/>
    </xf>
    <xf numFmtId="0" fontId="2" fillId="55" borderId="33" xfId="0" applyNumberFormat="1" applyFont="1" applyFill="1" applyBorder="1" applyAlignment="1" applyProtection="1">
      <alignment horizontal="right" vertical="top" wrapText="1"/>
      <protection locked="0"/>
    </xf>
    <xf numFmtId="0" fontId="2" fillId="55" borderId="44" xfId="0" applyNumberFormat="1" applyFont="1" applyFill="1" applyBorder="1" applyAlignment="1" applyProtection="1">
      <alignment horizontal="right" vertical="top" wrapText="1"/>
      <protection locked="0"/>
    </xf>
    <xf numFmtId="0" fontId="0" fillId="0" borderId="0" xfId="0" applyFont="1" applyAlignment="1" applyProtection="1">
      <alignment/>
      <protection/>
    </xf>
    <xf numFmtId="0" fontId="0" fillId="55" borderId="0" xfId="0" applyFont="1" applyFill="1" applyAlignment="1">
      <alignment/>
    </xf>
    <xf numFmtId="0" fontId="0" fillId="50" borderId="28" xfId="0" applyFont="1" applyFill="1" applyBorder="1" applyAlignment="1">
      <alignment/>
    </xf>
    <xf numFmtId="0" fontId="0" fillId="50" borderId="29" xfId="0" applyFont="1" applyFill="1" applyBorder="1" applyAlignment="1">
      <alignment/>
    </xf>
    <xf numFmtId="0" fontId="0" fillId="50" borderId="30" xfId="0" applyFont="1" applyFill="1" applyBorder="1" applyAlignment="1">
      <alignment/>
    </xf>
    <xf numFmtId="0" fontId="0" fillId="50" borderId="31" xfId="0" applyFont="1" applyFill="1" applyBorder="1" applyAlignment="1">
      <alignment/>
    </xf>
    <xf numFmtId="0" fontId="0" fillId="50" borderId="0" xfId="0" applyFont="1" applyFill="1" applyBorder="1" applyAlignment="1">
      <alignment/>
    </xf>
    <xf numFmtId="0" fontId="0" fillId="50" borderId="32" xfId="0" applyFont="1" applyFill="1" applyBorder="1" applyAlignment="1">
      <alignment/>
    </xf>
    <xf numFmtId="0" fontId="0" fillId="50" borderId="43" xfId="0" applyFont="1" applyFill="1" applyBorder="1" applyAlignment="1">
      <alignment/>
    </xf>
    <xf numFmtId="0" fontId="0" fillId="50" borderId="20" xfId="0" applyFont="1" applyFill="1" applyBorder="1" applyAlignment="1">
      <alignment/>
    </xf>
    <xf numFmtId="0" fontId="0" fillId="50" borderId="31" xfId="0" applyFont="1" applyFill="1" applyBorder="1" applyAlignment="1">
      <alignment horizontal="left" indent="1"/>
    </xf>
    <xf numFmtId="0" fontId="0" fillId="50" borderId="0" xfId="0" applyFont="1" applyFill="1" applyBorder="1" applyAlignment="1">
      <alignment horizontal="left" vertical="top" indent="1"/>
    </xf>
    <xf numFmtId="0" fontId="0" fillId="50" borderId="86" xfId="0" applyFont="1" applyFill="1" applyBorder="1" applyAlignment="1">
      <alignment/>
    </xf>
    <xf numFmtId="0" fontId="0" fillId="50" borderId="37" xfId="0" applyFont="1" applyFill="1" applyBorder="1" applyAlignment="1">
      <alignment/>
    </xf>
    <xf numFmtId="0" fontId="0" fillId="50" borderId="52" xfId="0" applyFont="1" applyFill="1" applyBorder="1" applyAlignment="1">
      <alignment/>
    </xf>
    <xf numFmtId="0" fontId="7" fillId="50" borderId="0" xfId="68" applyFont="1" applyFill="1" applyBorder="1" applyAlignment="1" applyProtection="1">
      <alignment/>
      <protection/>
    </xf>
    <xf numFmtId="0" fontId="18" fillId="50" borderId="0" xfId="0" applyFont="1" applyFill="1" applyBorder="1" applyAlignment="1" applyProtection="1">
      <alignment/>
      <protection/>
    </xf>
    <xf numFmtId="49" fontId="0" fillId="50" borderId="0" xfId="0" applyNumberFormat="1" applyFill="1" applyBorder="1" applyAlignment="1" applyProtection="1">
      <alignment vertical="top"/>
      <protection/>
    </xf>
    <xf numFmtId="0" fontId="0" fillId="50" borderId="0" xfId="0" applyFill="1" applyBorder="1" applyAlignment="1" applyProtection="1">
      <alignment horizontal="justify"/>
      <protection/>
    </xf>
    <xf numFmtId="0" fontId="0" fillId="50" borderId="32" xfId="0" applyFill="1" applyBorder="1" applyAlignment="1">
      <alignment/>
    </xf>
    <xf numFmtId="0" fontId="0" fillId="50" borderId="0" xfId="0" applyFill="1" applyBorder="1" applyAlignment="1">
      <alignment/>
    </xf>
    <xf numFmtId="0" fontId="0" fillId="50" borderId="86" xfId="0" applyFill="1" applyBorder="1" applyAlignment="1" applyProtection="1">
      <alignment/>
      <protection/>
    </xf>
    <xf numFmtId="0" fontId="0" fillId="50" borderId="37" xfId="0" applyFill="1" applyBorder="1" applyAlignment="1" applyProtection="1">
      <alignment/>
      <protection/>
    </xf>
    <xf numFmtId="0" fontId="0" fillId="50" borderId="52" xfId="0" applyFill="1" applyBorder="1" applyAlignment="1" applyProtection="1">
      <alignment/>
      <protection/>
    </xf>
    <xf numFmtId="0" fontId="3" fillId="50" borderId="37" xfId="0" applyFont="1" applyFill="1" applyBorder="1" applyAlignment="1" applyProtection="1">
      <alignment horizontal="right"/>
      <protection/>
    </xf>
    <xf numFmtId="0" fontId="0" fillId="50" borderId="0" xfId="0" applyFont="1" applyFill="1" applyBorder="1" applyAlignment="1">
      <alignment horizontal="justify" vertical="top" wrapText="1"/>
    </xf>
    <xf numFmtId="0" fontId="0" fillId="50" borderId="20" xfId="0" applyFont="1" applyFill="1" applyBorder="1" applyAlignment="1">
      <alignment horizontal="justify"/>
    </xf>
    <xf numFmtId="0" fontId="0" fillId="50" borderId="87" xfId="0" applyFont="1" applyFill="1" applyBorder="1" applyAlignment="1">
      <alignment horizontal="justify"/>
    </xf>
    <xf numFmtId="0" fontId="0" fillId="50" borderId="32" xfId="0" applyFont="1" applyFill="1" applyBorder="1" applyAlignment="1">
      <alignment horizontal="justify"/>
    </xf>
    <xf numFmtId="0" fontId="0" fillId="50" borderId="0" xfId="0" applyFont="1" applyFill="1" applyBorder="1" applyAlignment="1">
      <alignment horizontal="justify"/>
    </xf>
    <xf numFmtId="0" fontId="3" fillId="50" borderId="0" xfId="0" applyFont="1" applyFill="1" applyBorder="1" applyAlignment="1" applyProtection="1">
      <alignment horizontal="justify"/>
      <protection/>
    </xf>
    <xf numFmtId="0" fontId="0" fillId="0" borderId="0" xfId="0" applyBorder="1" applyAlignment="1">
      <alignment horizontal="justify"/>
    </xf>
    <xf numFmtId="0" fontId="16" fillId="50" borderId="0" xfId="0" applyFont="1" applyFill="1" applyBorder="1" applyAlignment="1" applyProtection="1">
      <alignment horizontal="justify"/>
      <protection/>
    </xf>
    <xf numFmtId="0" fontId="18" fillId="50" borderId="0" xfId="0" applyFont="1" applyFill="1" applyBorder="1" applyAlignment="1" applyProtection="1">
      <alignment/>
      <protection/>
    </xf>
    <xf numFmtId="0" fontId="0" fillId="50" borderId="0" xfId="0" applyFill="1" applyBorder="1" applyAlignment="1">
      <alignment/>
    </xf>
    <xf numFmtId="0" fontId="0" fillId="50" borderId="0" xfId="0" applyFont="1" applyFill="1" applyBorder="1" applyAlignment="1" applyProtection="1">
      <alignment horizontal="justify" vertical="top"/>
      <protection/>
    </xf>
    <xf numFmtId="0" fontId="0" fillId="50" borderId="0" xfId="0" applyFill="1" applyBorder="1" applyAlignment="1">
      <alignment horizontal="justify" vertical="top"/>
    </xf>
    <xf numFmtId="0" fontId="0" fillId="50" borderId="0" xfId="0" applyFill="1" applyBorder="1" applyAlignment="1">
      <alignment horizontal="justify"/>
    </xf>
    <xf numFmtId="0" fontId="0" fillId="50" borderId="0" xfId="0" applyFill="1" applyBorder="1" applyAlignment="1" applyProtection="1">
      <alignment horizontal="justify"/>
      <protection/>
    </xf>
    <xf numFmtId="0" fontId="0" fillId="0" borderId="0" xfId="0" applyBorder="1" applyAlignment="1">
      <alignment/>
    </xf>
    <xf numFmtId="0" fontId="0" fillId="50" borderId="0" xfId="0" applyFont="1" applyFill="1" applyBorder="1" applyAlignment="1">
      <alignment horizontal="justify" vertical="top" wrapText="1"/>
    </xf>
    <xf numFmtId="0" fontId="0" fillId="0" borderId="32" xfId="0" applyBorder="1" applyAlignment="1">
      <alignment horizontal="justify" wrapText="1"/>
    </xf>
    <xf numFmtId="0" fontId="3" fillId="50" borderId="31" xfId="0" applyFont="1" applyFill="1" applyBorder="1" applyAlignment="1">
      <alignment horizontal="left" vertical="top" wrapText="1"/>
    </xf>
    <xf numFmtId="0" fontId="3" fillId="50" borderId="0" xfId="0" applyFont="1" applyFill="1" applyBorder="1" applyAlignment="1">
      <alignment horizontal="left" vertical="top" wrapText="1"/>
    </xf>
    <xf numFmtId="0" fontId="24" fillId="50" borderId="0" xfId="0" applyFont="1" applyFill="1" applyBorder="1" applyAlignment="1">
      <alignment horizontal="justify" vertical="top" wrapText="1"/>
    </xf>
    <xf numFmtId="0" fontId="16" fillId="50" borderId="0" xfId="0" applyFont="1" applyFill="1" applyBorder="1" applyAlignment="1">
      <alignment horizontal="center"/>
    </xf>
    <xf numFmtId="0" fontId="32" fillId="50" borderId="31" xfId="0" applyNumberFormat="1" applyFont="1" applyFill="1" applyBorder="1" applyAlignment="1">
      <alignment horizontal="center" wrapText="1"/>
    </xf>
    <xf numFmtId="0" fontId="33" fillId="50" borderId="0" xfId="0" applyFont="1" applyFill="1" applyAlignment="1">
      <alignment wrapText="1"/>
    </xf>
    <xf numFmtId="0" fontId="33" fillId="50" borderId="32" xfId="0" applyFont="1" applyFill="1" applyBorder="1" applyAlignment="1">
      <alignment wrapText="1"/>
    </xf>
    <xf numFmtId="0" fontId="33" fillId="50" borderId="31" xfId="0" applyFont="1" applyFill="1" applyBorder="1" applyAlignment="1">
      <alignment wrapText="1"/>
    </xf>
    <xf numFmtId="0" fontId="3" fillId="50" borderId="36" xfId="0" applyFont="1" applyFill="1" applyBorder="1" applyAlignment="1">
      <alignment horizontal="left" vertical="top" wrapText="1"/>
    </xf>
    <xf numFmtId="0" fontId="3" fillId="50" borderId="25" xfId="0" applyFont="1" applyFill="1" applyBorder="1" applyAlignment="1">
      <alignment horizontal="left" vertical="top" wrapText="1"/>
    </xf>
    <xf numFmtId="0" fontId="0" fillId="50" borderId="25" xfId="0" applyFont="1" applyFill="1" applyBorder="1" applyAlignment="1">
      <alignment horizontal="justify" vertical="top" wrapText="1"/>
    </xf>
    <xf numFmtId="0" fontId="0" fillId="0" borderId="48" xfId="0" applyBorder="1" applyAlignment="1">
      <alignment horizontal="justify" wrapText="1"/>
    </xf>
    <xf numFmtId="0" fontId="0" fillId="0" borderId="48" xfId="0" applyBorder="1" applyAlignment="1">
      <alignment horizontal="justify"/>
    </xf>
    <xf numFmtId="0" fontId="0" fillId="0" borderId="0" xfId="0" applyBorder="1" applyAlignment="1" applyProtection="1">
      <alignment horizontal="left" wrapText="1"/>
      <protection/>
    </xf>
    <xf numFmtId="0" fontId="9" fillId="0" borderId="0" xfId="0" applyFont="1" applyBorder="1" applyAlignment="1" applyProtection="1">
      <alignment horizontal="left" wrapText="1"/>
      <protection locked="0"/>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3" xfId="0" applyFont="1" applyBorder="1" applyAlignment="1" applyProtection="1">
      <alignment horizontal="center"/>
      <protection/>
    </xf>
    <xf numFmtId="0" fontId="6" fillId="0" borderId="34" xfId="0" applyFont="1" applyBorder="1" applyAlignment="1" applyProtection="1">
      <alignment horizontal="center" shrinkToFit="1"/>
      <protection locked="0"/>
    </xf>
    <xf numFmtId="0" fontId="6" fillId="0" borderId="27" xfId="0" applyFont="1" applyBorder="1" applyAlignment="1" applyProtection="1">
      <alignment horizontal="center" shrinkToFit="1"/>
      <protection locked="0"/>
    </xf>
    <xf numFmtId="0" fontId="6" fillId="0" borderId="35" xfId="0" applyFont="1" applyBorder="1" applyAlignment="1" applyProtection="1">
      <alignment horizontal="center" shrinkToFit="1"/>
      <protection locked="0"/>
    </xf>
    <xf numFmtId="200" fontId="3" fillId="50" borderId="34" xfId="0" applyNumberFormat="1" applyFont="1" applyFill="1" applyBorder="1" applyAlignment="1" applyProtection="1">
      <alignment vertical="center" wrapText="1"/>
      <protection/>
    </xf>
    <xf numFmtId="0" fontId="0" fillId="0" borderId="35" xfId="0" applyBorder="1" applyAlignment="1">
      <alignment vertical="center" wrapText="1"/>
    </xf>
    <xf numFmtId="200" fontId="3" fillId="55" borderId="0" xfId="0" applyNumberFormat="1" applyFont="1" applyFill="1" applyBorder="1" applyAlignment="1" applyProtection="1">
      <alignment vertical="center" wrapText="1"/>
      <protection/>
    </xf>
    <xf numFmtId="200" fontId="3" fillId="50" borderId="57" xfId="0" applyNumberFormat="1" applyFont="1" applyFill="1" applyBorder="1" applyAlignment="1" applyProtection="1">
      <alignment vertical="center" wrapText="1"/>
      <protection/>
    </xf>
    <xf numFmtId="200" fontId="3" fillId="50" borderId="56" xfId="0" applyNumberFormat="1" applyFont="1" applyFill="1" applyBorder="1" applyAlignment="1" applyProtection="1">
      <alignment vertical="center" wrapText="1"/>
      <protection/>
    </xf>
    <xf numFmtId="200" fontId="3" fillId="50" borderId="22" xfId="0" applyNumberFormat="1" applyFont="1" applyFill="1" applyBorder="1" applyAlignment="1" applyProtection="1">
      <alignment vertical="center" wrapText="1"/>
      <protection/>
    </xf>
    <xf numFmtId="200" fontId="3" fillId="50" borderId="26" xfId="0" applyNumberFormat="1" applyFont="1" applyFill="1" applyBorder="1" applyAlignment="1" applyProtection="1">
      <alignment vertical="center" wrapText="1"/>
      <protection/>
    </xf>
    <xf numFmtId="0" fontId="1" fillId="57" borderId="27" xfId="0" applyFont="1" applyFill="1" applyBorder="1" applyAlignment="1" applyProtection="1">
      <alignment horizontal="left" vertical="top" wrapText="1"/>
      <protection/>
    </xf>
    <xf numFmtId="0" fontId="4" fillId="55" borderId="27" xfId="0" applyFont="1" applyFill="1" applyBorder="1" applyAlignment="1" applyProtection="1">
      <alignment horizontal="left" vertical="top" wrapText="1"/>
      <protection locked="0"/>
    </xf>
    <xf numFmtId="0" fontId="4" fillId="55" borderId="42" xfId="0" applyFont="1" applyFill="1" applyBorder="1" applyAlignment="1" applyProtection="1">
      <alignment horizontal="left" vertical="top" wrapText="1"/>
      <protection locked="0"/>
    </xf>
    <xf numFmtId="0" fontId="15" fillId="55" borderId="27" xfId="0" applyFont="1" applyFill="1" applyBorder="1" applyAlignment="1" applyProtection="1">
      <alignment horizontal="left" vertical="center" wrapText="1"/>
      <protection/>
    </xf>
    <xf numFmtId="0" fontId="15" fillId="55" borderId="35" xfId="0" applyFont="1" applyFill="1" applyBorder="1" applyAlignment="1" applyProtection="1">
      <alignment horizontal="left" vertical="center" wrapText="1"/>
      <protection/>
    </xf>
    <xf numFmtId="0" fontId="2" fillId="39" borderId="34" xfId="0" applyFont="1" applyFill="1" applyBorder="1" applyAlignment="1" applyProtection="1">
      <alignment horizontal="left" vertical="top" wrapText="1"/>
      <protection/>
    </xf>
    <xf numFmtId="0" fontId="2" fillId="39" borderId="27" xfId="0" applyFont="1" applyFill="1" applyBorder="1" applyAlignment="1" applyProtection="1">
      <alignment horizontal="left" vertical="top" wrapText="1"/>
      <protection/>
    </xf>
    <xf numFmtId="0" fontId="2" fillId="39" borderId="35" xfId="0" applyFont="1" applyFill="1" applyBorder="1" applyAlignment="1" applyProtection="1">
      <alignment horizontal="left" vertical="top" wrapText="1"/>
      <protection/>
    </xf>
    <xf numFmtId="0" fontId="2" fillId="39" borderId="34" xfId="0" applyFont="1" applyFill="1" applyBorder="1" applyAlignment="1" applyProtection="1">
      <alignment horizontal="left" vertical="top" wrapText="1"/>
      <protection locked="0"/>
    </xf>
    <xf numFmtId="0" fontId="2" fillId="39" borderId="27" xfId="0" applyFont="1" applyFill="1" applyBorder="1" applyAlignment="1" applyProtection="1">
      <alignment horizontal="left" vertical="top" wrapText="1"/>
      <protection locked="0"/>
    </xf>
    <xf numFmtId="0" fontId="2" fillId="39" borderId="35" xfId="0" applyFont="1" applyFill="1" applyBorder="1" applyAlignment="1" applyProtection="1">
      <alignment horizontal="left" vertical="top" wrapText="1"/>
      <protection locked="0"/>
    </xf>
    <xf numFmtId="0" fontId="2" fillId="39" borderId="53"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wrapText="1"/>
      <protection/>
    </xf>
    <xf numFmtId="0" fontId="2" fillId="39" borderId="59" xfId="0" applyFont="1" applyFill="1" applyBorder="1" applyAlignment="1" applyProtection="1">
      <alignment horizontal="left" vertical="top" wrapText="1"/>
      <protection/>
    </xf>
    <xf numFmtId="0" fontId="15" fillId="55" borderId="27" xfId="0" applyFont="1" applyFill="1" applyBorder="1" applyAlignment="1" applyProtection="1">
      <alignment horizontal="left" vertical="center" wrapText="1"/>
      <protection locked="0"/>
    </xf>
    <xf numFmtId="0" fontId="15" fillId="55" borderId="35" xfId="0" applyFont="1" applyFill="1" applyBorder="1" applyAlignment="1" applyProtection="1">
      <alignment horizontal="left" vertical="center" wrapText="1"/>
      <protection locked="0"/>
    </xf>
    <xf numFmtId="0" fontId="2" fillId="55" borderId="34" xfId="0" applyNumberFormat="1" applyFont="1" applyFill="1" applyBorder="1" applyAlignment="1" applyProtection="1">
      <alignment horizontal="right" vertical="top" wrapText="1"/>
      <protection locked="0"/>
    </xf>
    <xf numFmtId="0" fontId="2" fillId="55" borderId="35" xfId="0" applyNumberFormat="1" applyFont="1" applyFill="1" applyBorder="1" applyAlignment="1" applyProtection="1">
      <alignment horizontal="right" vertical="top" wrapText="1"/>
      <protection locked="0"/>
    </xf>
    <xf numFmtId="0" fontId="1" fillId="0" borderId="27" xfId="0" applyFont="1" applyFill="1" applyBorder="1" applyAlignment="1" applyProtection="1">
      <alignment horizontal="left" vertical="top" wrapText="1"/>
      <protection locked="0"/>
    </xf>
    <xf numFmtId="0" fontId="14" fillId="0" borderId="0" xfId="0" applyFont="1" applyFill="1" applyAlignment="1" applyProtection="1">
      <alignment horizontal="left" wrapText="1"/>
      <protection locked="0"/>
    </xf>
    <xf numFmtId="0" fontId="0" fillId="0" borderId="0" xfId="0" applyAlignment="1" applyProtection="1">
      <alignment wrapText="1"/>
      <protection locked="0"/>
    </xf>
    <xf numFmtId="0" fontId="1" fillId="57" borderId="22" xfId="0" applyFont="1" applyFill="1" applyBorder="1" applyAlignment="1" applyProtection="1">
      <alignment horizontal="right" wrapText="1"/>
      <protection locked="0"/>
    </xf>
    <xf numFmtId="0" fontId="1" fillId="57" borderId="26" xfId="0" applyFont="1" applyFill="1" applyBorder="1" applyAlignment="1" applyProtection="1">
      <alignment horizontal="right" wrapText="1"/>
      <protection locked="0"/>
    </xf>
    <xf numFmtId="0" fontId="3" fillId="50" borderId="34" xfId="0" applyFont="1" applyFill="1" applyBorder="1" applyAlignment="1" applyProtection="1">
      <alignment horizontal="center" wrapText="1"/>
      <protection locked="0"/>
    </xf>
    <xf numFmtId="0" fontId="3" fillId="50" borderId="27" xfId="0" applyFont="1" applyFill="1" applyBorder="1" applyAlignment="1" applyProtection="1">
      <alignment horizontal="center" wrapText="1"/>
      <protection locked="0"/>
    </xf>
    <xf numFmtId="0" fontId="0" fillId="0" borderId="35" xfId="0" applyBorder="1" applyAlignment="1" applyProtection="1">
      <alignment horizontal="center" wrapText="1"/>
      <protection locked="0"/>
    </xf>
    <xf numFmtId="0" fontId="1" fillId="57" borderId="19" xfId="0" applyFont="1" applyFill="1" applyBorder="1" applyAlignment="1" applyProtection="1">
      <alignment horizontal="center" wrapText="1"/>
      <protection locked="0"/>
    </xf>
    <xf numFmtId="0" fontId="1" fillId="57" borderId="22" xfId="0" applyFont="1" applyFill="1" applyBorder="1" applyAlignment="1" applyProtection="1">
      <alignment horizontal="center" wrapText="1"/>
      <protection locked="0"/>
    </xf>
    <xf numFmtId="0" fontId="1" fillId="57" borderId="24" xfId="0" applyFont="1" applyFill="1" applyBorder="1" applyAlignment="1" applyProtection="1">
      <alignment horizontal="center" wrapText="1"/>
      <protection locked="0"/>
    </xf>
    <xf numFmtId="0" fontId="1" fillId="57" borderId="26" xfId="0" applyFont="1" applyFill="1" applyBorder="1" applyAlignment="1" applyProtection="1">
      <alignment horizontal="center" wrapText="1"/>
      <protection locked="0"/>
    </xf>
    <xf numFmtId="0" fontId="4" fillId="0" borderId="27" xfId="0" applyFont="1" applyFill="1" applyBorder="1" applyAlignment="1" applyProtection="1">
      <alignment horizontal="left" vertical="top" wrapText="1"/>
      <protection locked="0"/>
    </xf>
    <xf numFmtId="0" fontId="4" fillId="0" borderId="42" xfId="0" applyFont="1" applyFill="1" applyBorder="1" applyAlignment="1" applyProtection="1">
      <alignment horizontal="left" vertical="top" wrapText="1"/>
      <protection locked="0"/>
    </xf>
    <xf numFmtId="0" fontId="4" fillId="50" borderId="27" xfId="0" applyFont="1" applyFill="1" applyBorder="1" applyAlignment="1" applyProtection="1">
      <alignment horizontal="left" wrapText="1"/>
      <protection locked="0"/>
    </xf>
    <xf numFmtId="0" fontId="4" fillId="50" borderId="42" xfId="0" applyFont="1" applyFill="1" applyBorder="1" applyAlignment="1" applyProtection="1">
      <alignment horizontal="left" wrapText="1"/>
      <protection locked="0"/>
    </xf>
    <xf numFmtId="0" fontId="1" fillId="57" borderId="34" xfId="0" applyFont="1" applyFill="1" applyBorder="1" applyAlignment="1" applyProtection="1">
      <alignment horizontal="center" wrapText="1"/>
      <protection locked="0"/>
    </xf>
    <xf numFmtId="0" fontId="1" fillId="57" borderId="27" xfId="0" applyFont="1" applyFill="1" applyBorder="1" applyAlignment="1" applyProtection="1">
      <alignment horizontal="center" wrapText="1"/>
      <protection locked="0"/>
    </xf>
    <xf numFmtId="0" fontId="1" fillId="57" borderId="42" xfId="0" applyFont="1" applyFill="1" applyBorder="1" applyAlignment="1" applyProtection="1">
      <alignment horizontal="center" wrapText="1"/>
      <protection locked="0"/>
    </xf>
    <xf numFmtId="0" fontId="1" fillId="57" borderId="19" xfId="0" applyFont="1" applyFill="1" applyBorder="1" applyAlignment="1" applyProtection="1">
      <alignment horizontal="left" wrapText="1"/>
      <protection locked="0"/>
    </xf>
    <xf numFmtId="0" fontId="1" fillId="57" borderId="20" xfId="0" applyFont="1" applyFill="1" applyBorder="1" applyAlignment="1" applyProtection="1">
      <alignment horizontal="left" wrapText="1"/>
      <protection locked="0"/>
    </xf>
    <xf numFmtId="0" fontId="1" fillId="57" borderId="22" xfId="0" applyFont="1" applyFill="1" applyBorder="1" applyAlignment="1" applyProtection="1">
      <alignment horizontal="left" wrapText="1"/>
      <protection locked="0"/>
    </xf>
    <xf numFmtId="0" fontId="1" fillId="57" borderId="24" xfId="0" applyFont="1" applyFill="1" applyBorder="1" applyAlignment="1" applyProtection="1">
      <alignment horizontal="left" wrapText="1"/>
      <protection locked="0"/>
    </xf>
    <xf numFmtId="0" fontId="1" fillId="57" borderId="25" xfId="0" applyFont="1" applyFill="1" applyBorder="1" applyAlignment="1" applyProtection="1">
      <alignment horizontal="left" wrapText="1"/>
      <protection locked="0"/>
    </xf>
    <xf numFmtId="0" fontId="1" fillId="57" borderId="26" xfId="0" applyFont="1" applyFill="1" applyBorder="1" applyAlignment="1" applyProtection="1">
      <alignment horizontal="left" wrapText="1"/>
      <protection locked="0"/>
    </xf>
    <xf numFmtId="0" fontId="15" fillId="39" borderId="20" xfId="0" applyFont="1" applyFill="1" applyBorder="1" applyAlignment="1" applyProtection="1">
      <alignment horizontal="left" vertical="top" wrapText="1"/>
      <protection/>
    </xf>
    <xf numFmtId="0" fontId="15" fillId="39" borderId="22" xfId="0" applyFont="1" applyFill="1" applyBorder="1" applyAlignment="1" applyProtection="1">
      <alignment horizontal="left" vertical="top" wrapText="1"/>
      <protection/>
    </xf>
    <xf numFmtId="0" fontId="15" fillId="39" borderId="25" xfId="0" applyFont="1" applyFill="1" applyBorder="1" applyAlignment="1" applyProtection="1">
      <alignment horizontal="left" vertical="top" wrapText="1"/>
      <protection/>
    </xf>
    <xf numFmtId="0" fontId="15" fillId="39" borderId="26" xfId="0" applyFont="1" applyFill="1" applyBorder="1" applyAlignment="1" applyProtection="1">
      <alignment horizontal="left" vertical="top" wrapText="1"/>
      <protection/>
    </xf>
    <xf numFmtId="0" fontId="1" fillId="57" borderId="34" xfId="0" applyFont="1" applyFill="1" applyBorder="1" applyAlignment="1" applyProtection="1">
      <alignment horizontal="center" wrapText="1"/>
      <protection/>
    </xf>
    <xf numFmtId="0" fontId="1" fillId="57" borderId="27" xfId="0" applyFont="1" applyFill="1" applyBorder="1" applyAlignment="1" applyProtection="1">
      <alignment horizontal="center" wrapText="1"/>
      <protection/>
    </xf>
    <xf numFmtId="0" fontId="1" fillId="57" borderId="42" xfId="0" applyFont="1" applyFill="1" applyBorder="1" applyAlignment="1" applyProtection="1">
      <alignment horizontal="center" wrapText="1"/>
      <protection/>
    </xf>
    <xf numFmtId="0" fontId="1" fillId="57" borderId="22" xfId="0" applyFont="1" applyFill="1" applyBorder="1" applyAlignment="1" applyProtection="1">
      <alignment horizontal="right" wrapText="1"/>
      <protection/>
    </xf>
    <xf numFmtId="0" fontId="1" fillId="57" borderId="26" xfId="0" applyFont="1" applyFill="1" applyBorder="1" applyAlignment="1" applyProtection="1">
      <alignment horizontal="right" wrapText="1"/>
      <protection/>
    </xf>
    <xf numFmtId="0" fontId="4" fillId="0" borderId="20" xfId="0" applyFont="1" applyFill="1" applyBorder="1" applyAlignment="1" applyProtection="1">
      <alignment horizontal="left" vertical="top" wrapText="1"/>
      <protection locked="0"/>
    </xf>
    <xf numFmtId="0" fontId="4" fillId="0" borderId="87" xfId="0" applyFont="1" applyFill="1" applyBorder="1" applyAlignment="1" applyProtection="1">
      <alignment horizontal="left" vertical="top" wrapText="1"/>
      <protection locked="0"/>
    </xf>
    <xf numFmtId="0" fontId="1" fillId="57" borderId="20" xfId="0" applyFont="1" applyFill="1" applyBorder="1" applyAlignment="1" applyProtection="1">
      <alignment horizontal="left" vertical="top" wrapText="1"/>
      <protection/>
    </xf>
    <xf numFmtId="0" fontId="1" fillId="57" borderId="88" xfId="0" applyNumberFormat="1" applyFont="1" applyFill="1" applyBorder="1" applyAlignment="1" applyProtection="1">
      <alignment horizontal="center" wrapText="1"/>
      <protection locked="0"/>
    </xf>
    <xf numFmtId="0" fontId="0" fillId="0" borderId="88" xfId="0" applyBorder="1" applyAlignment="1" applyProtection="1">
      <alignment horizontal="center" wrapText="1"/>
      <protection locked="0"/>
    </xf>
    <xf numFmtId="0" fontId="15" fillId="39" borderId="20" xfId="0" applyFont="1" applyFill="1" applyBorder="1" applyAlignment="1" applyProtection="1">
      <alignment horizontal="left" vertical="top" wrapText="1"/>
      <protection/>
    </xf>
    <xf numFmtId="0" fontId="2" fillId="39" borderId="20" xfId="0" applyFont="1" applyFill="1" applyBorder="1" applyAlignment="1" applyProtection="1">
      <alignment horizontal="left" vertical="top" wrapText="1"/>
      <protection/>
    </xf>
    <xf numFmtId="0" fontId="2" fillId="39" borderId="25" xfId="0" applyFont="1" applyFill="1" applyBorder="1" applyAlignment="1" applyProtection="1">
      <alignment horizontal="left" vertical="top" wrapText="1"/>
      <protection/>
    </xf>
    <xf numFmtId="49" fontId="2" fillId="0" borderId="34" xfId="0" applyNumberFormat="1" applyFont="1" applyFill="1" applyBorder="1" applyAlignment="1" applyProtection="1">
      <alignment horizontal="right" vertical="top" wrapText="1"/>
      <protection locked="0"/>
    </xf>
    <xf numFmtId="49" fontId="2" fillId="0" borderId="35" xfId="0" applyNumberFormat="1" applyFont="1" applyFill="1" applyBorder="1" applyAlignment="1" applyProtection="1">
      <alignment horizontal="right" vertical="top" wrapText="1"/>
      <protection locked="0"/>
    </xf>
    <xf numFmtId="0" fontId="4" fillId="55" borderId="0" xfId="0" applyFont="1" applyFill="1" applyBorder="1" applyAlignment="1" applyProtection="1">
      <alignment horizontal="left" vertical="top" wrapText="1"/>
      <protection locked="0"/>
    </xf>
    <xf numFmtId="0" fontId="4" fillId="55" borderId="32"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5" fillId="40" borderId="20" xfId="0" applyFont="1" applyFill="1" applyBorder="1" applyAlignment="1" applyProtection="1">
      <alignment horizontal="left" vertical="top" wrapText="1"/>
      <protection/>
    </xf>
    <xf numFmtId="0" fontId="2" fillId="40" borderId="20" xfId="0" applyFont="1" applyFill="1" applyBorder="1" applyAlignment="1" applyProtection="1">
      <alignment horizontal="left" vertical="top" wrapText="1"/>
      <protection/>
    </xf>
    <xf numFmtId="0" fontId="2" fillId="40" borderId="25" xfId="0" applyFont="1" applyFill="1" applyBorder="1" applyAlignment="1" applyProtection="1">
      <alignment horizontal="left" vertical="top" wrapText="1"/>
      <protection/>
    </xf>
    <xf numFmtId="49" fontId="2" fillId="0" borderId="34" xfId="0" applyNumberFormat="1" applyFont="1" applyFill="1" applyBorder="1" applyAlignment="1" applyProtection="1">
      <alignment horizontal="right" vertical="top" wrapText="1"/>
      <protection locked="0"/>
    </xf>
    <xf numFmtId="0" fontId="2" fillId="39" borderId="20" xfId="0" applyFont="1" applyFill="1" applyBorder="1" applyAlignment="1" applyProtection="1">
      <alignment horizontal="left" vertical="top" wrapText="1"/>
      <protection/>
    </xf>
    <xf numFmtId="0" fontId="2" fillId="39" borderId="25" xfId="0" applyFont="1" applyFill="1" applyBorder="1" applyAlignment="1" applyProtection="1">
      <alignment horizontal="left" vertical="top" wrapText="1"/>
      <protection/>
    </xf>
    <xf numFmtId="49" fontId="0" fillId="0" borderId="35" xfId="0" applyNumberFormat="1" applyFill="1" applyBorder="1" applyAlignment="1" applyProtection="1">
      <alignment horizontal="right" vertical="top" wrapText="1"/>
      <protection locked="0"/>
    </xf>
    <xf numFmtId="0" fontId="15" fillId="39" borderId="22" xfId="0" applyFont="1" applyFill="1" applyBorder="1" applyAlignment="1" applyProtection="1">
      <alignment horizontal="left" vertical="top" wrapText="1"/>
      <protection/>
    </xf>
    <xf numFmtId="0" fontId="15" fillId="39" borderId="25" xfId="0" applyFont="1" applyFill="1" applyBorder="1" applyAlignment="1" applyProtection="1">
      <alignment horizontal="left" vertical="top" wrapText="1"/>
      <protection/>
    </xf>
    <xf numFmtId="0" fontId="15" fillId="39" borderId="26" xfId="0" applyFont="1" applyFill="1" applyBorder="1" applyAlignment="1" applyProtection="1">
      <alignment horizontal="left" vertical="top" wrapText="1"/>
      <protection/>
    </xf>
    <xf numFmtId="0" fontId="1" fillId="57" borderId="19" xfId="0" applyFont="1" applyFill="1" applyBorder="1" applyAlignment="1" applyProtection="1">
      <alignment horizontal="left" wrapText="1"/>
      <protection/>
    </xf>
    <xf numFmtId="0" fontId="1" fillId="57" borderId="20" xfId="0" applyFont="1" applyFill="1" applyBorder="1" applyAlignment="1" applyProtection="1">
      <alignment horizontal="left" wrapText="1"/>
      <protection/>
    </xf>
    <xf numFmtId="0" fontId="1" fillId="57" borderId="22" xfId="0" applyFont="1" applyFill="1" applyBorder="1" applyAlignment="1" applyProtection="1">
      <alignment horizontal="left" wrapText="1"/>
      <protection/>
    </xf>
    <xf numFmtId="0" fontId="1" fillId="57" borderId="24" xfId="0" applyFont="1" applyFill="1" applyBorder="1" applyAlignment="1" applyProtection="1">
      <alignment horizontal="left" wrapText="1"/>
      <protection/>
    </xf>
    <xf numFmtId="0" fontId="1" fillId="57" borderId="25" xfId="0" applyFont="1" applyFill="1" applyBorder="1" applyAlignment="1" applyProtection="1">
      <alignment horizontal="left" wrapText="1"/>
      <protection/>
    </xf>
    <xf numFmtId="0" fontId="1" fillId="57" borderId="26" xfId="0" applyFont="1" applyFill="1" applyBorder="1" applyAlignment="1" applyProtection="1">
      <alignment horizontal="left" wrapText="1"/>
      <protection/>
    </xf>
    <xf numFmtId="0" fontId="0" fillId="0" borderId="27" xfId="0" applyBorder="1" applyAlignment="1" applyProtection="1">
      <alignment horizontal="center" wrapText="1"/>
      <protection locked="0"/>
    </xf>
    <xf numFmtId="0" fontId="1" fillId="57" borderId="19" xfId="0" applyFont="1" applyFill="1" applyBorder="1" applyAlignment="1" applyProtection="1">
      <alignment horizontal="center" wrapText="1"/>
      <protection/>
    </xf>
    <xf numFmtId="0" fontId="1" fillId="57" borderId="22" xfId="0" applyFont="1" applyFill="1" applyBorder="1" applyAlignment="1" applyProtection="1">
      <alignment horizontal="center" wrapText="1"/>
      <protection/>
    </xf>
    <xf numFmtId="0" fontId="1" fillId="57" borderId="24" xfId="0" applyFont="1" applyFill="1" applyBorder="1" applyAlignment="1" applyProtection="1">
      <alignment horizontal="center" wrapText="1"/>
      <protection/>
    </xf>
    <xf numFmtId="0" fontId="1" fillId="57" borderId="26" xfId="0" applyFont="1" applyFill="1" applyBorder="1" applyAlignment="1" applyProtection="1">
      <alignment horizontal="center" wrapText="1"/>
      <protection/>
    </xf>
    <xf numFmtId="0" fontId="3" fillId="50" borderId="34" xfId="0" applyFont="1" applyFill="1" applyBorder="1" applyAlignment="1" applyProtection="1">
      <alignment horizontal="center" wrapText="1"/>
      <protection/>
    </xf>
    <xf numFmtId="0" fontId="3" fillId="50" borderId="27" xfId="0" applyFont="1" applyFill="1" applyBorder="1" applyAlignment="1" applyProtection="1">
      <alignment horizontal="center" wrapText="1"/>
      <protection/>
    </xf>
    <xf numFmtId="0" fontId="0" fillId="0" borderId="35" xfId="0" applyBorder="1" applyAlignment="1" applyProtection="1">
      <alignment horizontal="center" wrapText="1"/>
      <protection/>
    </xf>
    <xf numFmtId="0" fontId="15" fillId="39" borderId="20" xfId="0" applyFont="1" applyFill="1" applyBorder="1" applyAlignment="1" applyProtection="1">
      <alignment horizontal="left" vertical="top" wrapText="1"/>
      <protection locked="0"/>
    </xf>
    <xf numFmtId="0" fontId="15" fillId="39" borderId="22" xfId="0" applyFont="1" applyFill="1" applyBorder="1" applyAlignment="1" applyProtection="1">
      <alignment horizontal="left" vertical="top" wrapText="1"/>
      <protection locked="0"/>
    </xf>
    <xf numFmtId="0" fontId="15" fillId="39" borderId="25" xfId="0" applyFont="1" applyFill="1" applyBorder="1" applyAlignment="1" applyProtection="1">
      <alignment horizontal="left" vertical="top" wrapText="1"/>
      <protection locked="0"/>
    </xf>
    <xf numFmtId="0" fontId="15" fillId="39" borderId="26" xfId="0" applyFont="1" applyFill="1" applyBorder="1" applyAlignment="1" applyProtection="1">
      <alignment horizontal="left" vertical="top" wrapText="1"/>
      <protection locked="0"/>
    </xf>
    <xf numFmtId="0" fontId="14" fillId="0" borderId="0" xfId="0" applyFont="1" applyFill="1" applyAlignment="1" applyProtection="1">
      <alignment horizontal="justify" wrapText="1"/>
      <protection locked="0"/>
    </xf>
    <xf numFmtId="0" fontId="1" fillId="57" borderId="88" xfId="0" applyNumberFormat="1" applyFont="1" applyFill="1" applyBorder="1" applyAlignment="1" applyProtection="1">
      <alignment horizontal="center" wrapText="1"/>
      <protection/>
    </xf>
    <xf numFmtId="0" fontId="0" fillId="0" borderId="88" xfId="0" applyBorder="1" applyAlignment="1" applyProtection="1">
      <alignment horizontal="center" wrapText="1"/>
      <protection/>
    </xf>
    <xf numFmtId="0" fontId="0" fillId="0" borderId="27" xfId="0" applyBorder="1" applyAlignment="1">
      <alignment horizontal="center" wrapText="1"/>
    </xf>
    <xf numFmtId="0" fontId="0" fillId="0" borderId="42" xfId="0" applyBorder="1" applyAlignment="1">
      <alignment horizontal="center" wrapText="1"/>
    </xf>
    <xf numFmtId="0" fontId="1" fillId="57" borderId="20" xfId="0" applyFont="1" applyFill="1" applyBorder="1" applyAlignment="1" applyProtection="1">
      <alignment horizontal="center" wrapText="1"/>
      <protection/>
    </xf>
    <xf numFmtId="0" fontId="1" fillId="57" borderId="25" xfId="0" applyFont="1" applyFill="1" applyBorder="1" applyAlignment="1" applyProtection="1">
      <alignment horizontal="center" wrapText="1"/>
      <protection/>
    </xf>
    <xf numFmtId="0" fontId="0" fillId="0" borderId="0" xfId="0" applyAlignment="1">
      <alignment/>
    </xf>
    <xf numFmtId="0" fontId="0" fillId="0" borderId="35" xfId="0" applyBorder="1" applyAlignment="1">
      <alignment horizontal="center" wrapText="1"/>
    </xf>
    <xf numFmtId="0" fontId="1" fillId="0" borderId="20" xfId="0" applyFont="1" applyFill="1" applyBorder="1" applyAlignment="1" applyProtection="1">
      <alignment horizontal="left" vertical="top" wrapText="1"/>
      <protection/>
    </xf>
    <xf numFmtId="0" fontId="4" fillId="55" borderId="24" xfId="0" applyFont="1" applyFill="1" applyBorder="1" applyAlignment="1" applyProtection="1">
      <alignment horizontal="left" vertical="top" wrapText="1"/>
      <protection locked="0"/>
    </xf>
    <xf numFmtId="0" fontId="4" fillId="55" borderId="25" xfId="0" applyFont="1" applyFill="1" applyBorder="1" applyAlignment="1" applyProtection="1">
      <alignment horizontal="left" vertical="top" wrapText="1"/>
      <protection locked="0"/>
    </xf>
    <xf numFmtId="0" fontId="4" fillId="55" borderId="48" xfId="0" applyFont="1" applyFill="1" applyBorder="1" applyAlignment="1" applyProtection="1">
      <alignment horizontal="left" vertical="top" wrapText="1"/>
      <protection locked="0"/>
    </xf>
    <xf numFmtId="49" fontId="2" fillId="55" borderId="34" xfId="0" applyNumberFormat="1" applyFont="1" applyFill="1" applyBorder="1" applyAlignment="1" applyProtection="1">
      <alignment horizontal="right" vertical="top" wrapText="1"/>
      <protection locked="0"/>
    </xf>
    <xf numFmtId="49" fontId="2" fillId="55" borderId="27" xfId="0" applyNumberFormat="1" applyFont="1" applyFill="1" applyBorder="1" applyAlignment="1" applyProtection="1">
      <alignment horizontal="right" vertical="top" wrapText="1"/>
      <protection locked="0"/>
    </xf>
    <xf numFmtId="0" fontId="0" fillId="0" borderId="35" xfId="0" applyBorder="1" applyAlignment="1">
      <alignment horizontal="right" vertical="top" wrapText="1"/>
    </xf>
    <xf numFmtId="0" fontId="15" fillId="55" borderId="39" xfId="0" applyFont="1" applyFill="1" applyBorder="1" applyAlignment="1" applyProtection="1">
      <alignment horizontal="left" vertical="center" wrapText="1"/>
      <protection/>
    </xf>
    <xf numFmtId="0" fontId="15" fillId="55" borderId="77" xfId="0" applyFont="1" applyFill="1" applyBorder="1" applyAlignment="1" applyProtection="1">
      <alignment horizontal="left" vertical="center" wrapText="1"/>
      <protection/>
    </xf>
    <xf numFmtId="0" fontId="4" fillId="55" borderId="34" xfId="0" applyFont="1" applyFill="1" applyBorder="1" applyAlignment="1" applyProtection="1">
      <alignment horizontal="left" wrapText="1"/>
      <protection locked="0"/>
    </xf>
    <xf numFmtId="0" fontId="4" fillId="55" borderId="27" xfId="0" applyFont="1" applyFill="1" applyBorder="1" applyAlignment="1" applyProtection="1">
      <alignment horizontal="left" wrapText="1"/>
      <protection locked="0"/>
    </xf>
    <xf numFmtId="0" fontId="4" fillId="55" borderId="42" xfId="0" applyFont="1" applyFill="1" applyBorder="1" applyAlignment="1" applyProtection="1">
      <alignment horizontal="left" wrapText="1"/>
      <protection locked="0"/>
    </xf>
    <xf numFmtId="0" fontId="4" fillId="55" borderId="34" xfId="0" applyFont="1" applyFill="1" applyBorder="1" applyAlignment="1" applyProtection="1">
      <alignment horizontal="left" vertical="top" wrapText="1"/>
      <protection locked="0"/>
    </xf>
    <xf numFmtId="0" fontId="2" fillId="39" borderId="37" xfId="0" applyFont="1" applyFill="1" applyBorder="1" applyAlignment="1" applyProtection="1">
      <alignment horizontal="left" vertical="top" wrapText="1"/>
      <protection/>
    </xf>
    <xf numFmtId="49" fontId="2" fillId="55" borderId="53" xfId="0" applyNumberFormat="1" applyFont="1" applyFill="1" applyBorder="1" applyAlignment="1" applyProtection="1">
      <alignment horizontal="right" vertical="top" wrapText="1"/>
      <protection locked="0"/>
    </xf>
    <xf numFmtId="49" fontId="2" fillId="55" borderId="46" xfId="0" applyNumberFormat="1" applyFont="1" applyFill="1" applyBorder="1" applyAlignment="1" applyProtection="1">
      <alignment horizontal="right" vertical="top" wrapText="1"/>
      <protection locked="0"/>
    </xf>
    <xf numFmtId="0" fontId="0" fillId="0" borderId="59" xfId="0" applyBorder="1" applyAlignment="1">
      <alignment horizontal="right" vertical="top" wrapText="1"/>
    </xf>
    <xf numFmtId="0" fontId="4" fillId="0" borderId="34"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xf>
    <xf numFmtId="0" fontId="4" fillId="0" borderId="87" xfId="0" applyFont="1" applyFill="1" applyBorder="1" applyAlignment="1" applyProtection="1">
      <alignment horizontal="left" vertical="top" wrapText="1"/>
      <protection/>
    </xf>
    <xf numFmtId="0" fontId="1" fillId="0" borderId="46" xfId="0" applyFont="1" applyFill="1" applyBorder="1" applyAlignment="1" applyProtection="1">
      <alignment horizontal="left" vertical="top" wrapText="1"/>
      <protection/>
    </xf>
    <xf numFmtId="0" fontId="4" fillId="0" borderId="46" xfId="0" applyFont="1" applyFill="1" applyBorder="1" applyAlignment="1" applyProtection="1">
      <alignment horizontal="left" vertical="top" wrapText="1"/>
      <protection/>
    </xf>
    <xf numFmtId="0" fontId="4" fillId="0" borderId="54" xfId="0" applyFont="1" applyFill="1" applyBorder="1" applyAlignment="1" applyProtection="1">
      <alignment horizontal="left" vertical="top" wrapText="1"/>
      <protection/>
    </xf>
    <xf numFmtId="0" fontId="1" fillId="57" borderId="21" xfId="0" applyFont="1" applyFill="1" applyBorder="1" applyAlignment="1" applyProtection="1">
      <alignment horizontal="center" wrapText="1"/>
      <protection/>
    </xf>
    <xf numFmtId="0" fontId="1" fillId="57" borderId="0" xfId="0" applyFont="1" applyFill="1" applyBorder="1" applyAlignment="1" applyProtection="1">
      <alignment horizontal="center" wrapText="1"/>
      <protection/>
    </xf>
    <xf numFmtId="0" fontId="1" fillId="57" borderId="23" xfId="0" applyFont="1" applyFill="1" applyBorder="1" applyAlignment="1" applyProtection="1">
      <alignment horizontal="center" wrapText="1"/>
      <protection/>
    </xf>
    <xf numFmtId="0" fontId="3" fillId="50" borderId="35" xfId="0" applyFont="1" applyFill="1" applyBorder="1" applyAlignment="1" applyProtection="1">
      <alignment horizontal="center" wrapText="1"/>
      <protection/>
    </xf>
    <xf numFmtId="49" fontId="2" fillId="55" borderId="34" xfId="0" applyNumberFormat="1" applyFont="1" applyFill="1" applyBorder="1" applyAlignment="1" applyProtection="1">
      <alignment horizontal="left" vertical="top" wrapText="1"/>
      <protection locked="0"/>
    </xf>
    <xf numFmtId="49" fontId="2" fillId="55" borderId="27" xfId="0" applyNumberFormat="1" applyFont="1" applyFill="1" applyBorder="1" applyAlignment="1" applyProtection="1">
      <alignment horizontal="left" vertical="top" wrapText="1"/>
      <protection locked="0"/>
    </xf>
    <xf numFmtId="0" fontId="0" fillId="0" borderId="35" xfId="0" applyBorder="1" applyAlignment="1">
      <alignment vertical="top" wrapText="1"/>
    </xf>
    <xf numFmtId="49" fontId="2" fillId="55" borderId="53" xfId="0" applyNumberFormat="1" applyFont="1" applyFill="1" applyBorder="1" applyAlignment="1" applyProtection="1">
      <alignment horizontal="left" vertical="top" wrapText="1"/>
      <protection locked="0"/>
    </xf>
    <xf numFmtId="49" fontId="2" fillId="55" borderId="46" xfId="0" applyNumberFormat="1" applyFont="1" applyFill="1" applyBorder="1" applyAlignment="1" applyProtection="1">
      <alignment horizontal="left" vertical="top" wrapText="1"/>
      <protection locked="0"/>
    </xf>
    <xf numFmtId="0" fontId="0" fillId="0" borderId="59" xfId="0" applyBorder="1" applyAlignment="1">
      <alignment vertical="top" wrapText="1"/>
    </xf>
    <xf numFmtId="0" fontId="0" fillId="0" borderId="0" xfId="0" applyAlignment="1">
      <alignment wrapText="1"/>
    </xf>
    <xf numFmtId="0" fontId="0" fillId="0" borderId="0" xfId="0" applyAlignment="1">
      <alignment/>
    </xf>
    <xf numFmtId="0" fontId="14" fillId="0" borderId="0" xfId="0" applyFont="1" applyFill="1" applyBorder="1" applyAlignment="1" applyProtection="1">
      <alignment horizontal="left" wrapText="1"/>
      <protection locked="0"/>
    </xf>
    <xf numFmtId="0" fontId="14" fillId="0" borderId="0" xfId="0" applyFont="1" applyFill="1" applyBorder="1" applyAlignment="1" applyProtection="1">
      <alignment horizontal="center" wrapText="1"/>
      <protection locked="0"/>
    </xf>
    <xf numFmtId="0" fontId="3" fillId="50" borderId="34" xfId="0" applyFont="1" applyFill="1" applyBorder="1" applyAlignment="1" applyProtection="1">
      <alignment horizontal="left"/>
      <protection/>
    </xf>
    <xf numFmtId="0" fontId="3" fillId="50" borderId="27" xfId="0" applyFont="1" applyFill="1" applyBorder="1" applyAlignment="1" applyProtection="1">
      <alignment horizontal="left"/>
      <protection/>
    </xf>
    <xf numFmtId="0" fontId="3" fillId="50" borderId="35" xfId="0" applyFont="1" applyFill="1" applyBorder="1" applyAlignment="1" applyProtection="1">
      <alignment horizontal="left"/>
      <protection/>
    </xf>
    <xf numFmtId="0" fontId="4" fillId="55" borderId="20" xfId="0" applyFont="1" applyFill="1" applyBorder="1" applyAlignment="1" applyProtection="1">
      <alignment horizontal="left" wrapText="1"/>
      <protection locked="0"/>
    </xf>
    <xf numFmtId="0" fontId="0" fillId="0" borderId="25" xfId="0" applyBorder="1" applyAlignment="1">
      <alignment horizontal="left" wrapText="1"/>
    </xf>
    <xf numFmtId="49" fontId="0" fillId="0" borderId="35" xfId="0" applyNumberFormat="1" applyBorder="1" applyAlignment="1">
      <alignment horizontal="left" vertical="top" wrapText="1"/>
    </xf>
    <xf numFmtId="0" fontId="15" fillId="39" borderId="43" xfId="0" applyFont="1" applyFill="1" applyBorder="1" applyAlignment="1" applyProtection="1">
      <alignment horizontal="left" vertical="top" wrapText="1"/>
      <protection/>
    </xf>
    <xf numFmtId="0" fontId="2" fillId="39" borderId="36" xfId="0" applyFont="1" applyFill="1" applyBorder="1" applyAlignment="1" applyProtection="1">
      <alignment horizontal="left" vertical="top" wrapText="1"/>
      <protection/>
    </xf>
    <xf numFmtId="49" fontId="2" fillId="55" borderId="35" xfId="0" applyNumberFormat="1" applyFont="1" applyFill="1" applyBorder="1" applyAlignment="1" applyProtection="1">
      <alignment horizontal="left" vertical="top" wrapText="1"/>
      <protection locked="0"/>
    </xf>
    <xf numFmtId="0" fontId="15" fillId="39" borderId="43" xfId="0" applyFont="1" applyFill="1" applyBorder="1" applyAlignment="1" applyProtection="1">
      <alignment horizontal="left" vertical="top" wrapText="1"/>
      <protection/>
    </xf>
    <xf numFmtId="0" fontId="2" fillId="39" borderId="36" xfId="0" applyFont="1" applyFill="1" applyBorder="1" applyAlignment="1" applyProtection="1">
      <alignment horizontal="left" vertical="top" wrapText="1"/>
      <protection/>
    </xf>
    <xf numFmtId="0" fontId="3" fillId="50" borderId="42" xfId="0" applyFont="1" applyFill="1" applyBorder="1" applyAlignment="1" applyProtection="1">
      <alignment horizontal="center" wrapText="1"/>
      <protection/>
    </xf>
    <xf numFmtId="0" fontId="1" fillId="0" borderId="43" xfId="0" applyFont="1" applyFill="1" applyBorder="1" applyAlignment="1" applyProtection="1">
      <alignment horizontal="left" vertical="top" wrapText="1"/>
      <protection/>
    </xf>
    <xf numFmtId="0" fontId="4" fillId="55" borderId="27" xfId="0" applyFont="1" applyFill="1" applyBorder="1" applyAlignment="1" applyProtection="1">
      <alignment horizontal="left" wrapText="1"/>
      <protection locked="0"/>
    </xf>
    <xf numFmtId="0" fontId="2" fillId="39" borderId="27" xfId="0" applyFont="1" applyFill="1" applyBorder="1" applyAlignment="1" applyProtection="1">
      <alignment horizontal="left" vertical="top" wrapText="1"/>
      <protection/>
    </xf>
    <xf numFmtId="0" fontId="2" fillId="39" borderId="35" xfId="0" applyFont="1" applyFill="1" applyBorder="1" applyAlignment="1" applyProtection="1">
      <alignment horizontal="left" vertical="top" wrapText="1"/>
      <protection/>
    </xf>
    <xf numFmtId="0" fontId="3" fillId="0" borderId="28" xfId="0" applyFont="1" applyBorder="1" applyAlignment="1" applyProtection="1">
      <alignment horizontal="center" wrapText="1"/>
      <protection/>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3" fillId="50" borderId="42" xfId="0" applyFont="1" applyFill="1" applyBorder="1" applyAlignment="1" applyProtection="1">
      <alignment horizontal="left"/>
      <protection/>
    </xf>
    <xf numFmtId="0" fontId="15" fillId="50" borderId="70" xfId="0" applyFont="1" applyFill="1" applyBorder="1" applyAlignment="1" applyProtection="1">
      <alignment horizontal="left" wrapText="1"/>
      <protection/>
    </xf>
    <xf numFmtId="0" fontId="15" fillId="50" borderId="82" xfId="0" applyFont="1" applyFill="1" applyBorder="1" applyAlignment="1" applyProtection="1">
      <alignment horizontal="left" wrapText="1"/>
      <protection/>
    </xf>
    <xf numFmtId="0" fontId="4" fillId="55" borderId="34" xfId="0" applyFont="1" applyFill="1" applyBorder="1" applyAlignment="1" applyProtection="1">
      <alignment horizontal="left" vertical="top" wrapText="1"/>
      <protection locked="0"/>
    </xf>
    <xf numFmtId="0" fontId="4" fillId="55" borderId="27" xfId="0" applyFont="1" applyFill="1" applyBorder="1" applyAlignment="1" applyProtection="1">
      <alignment horizontal="left" vertical="top" wrapText="1"/>
      <protection locked="0"/>
    </xf>
    <xf numFmtId="0" fontId="4" fillId="55" borderId="42" xfId="0" applyFont="1" applyFill="1" applyBorder="1" applyAlignment="1" applyProtection="1">
      <alignment horizontal="left" vertical="top" wrapText="1"/>
      <protection locked="0"/>
    </xf>
    <xf numFmtId="0" fontId="1" fillId="57" borderId="55" xfId="0" applyFont="1" applyFill="1" applyBorder="1" applyAlignment="1" applyProtection="1">
      <alignment horizontal="center" wrapText="1"/>
      <protection/>
    </xf>
    <xf numFmtId="0" fontId="0" fillId="0" borderId="39" xfId="0" applyBorder="1" applyAlignment="1">
      <alignment horizontal="center" wrapText="1"/>
    </xf>
    <xf numFmtId="0" fontId="0" fillId="0" borderId="40" xfId="0" applyBorder="1" applyAlignment="1">
      <alignment horizontal="center" wrapText="1"/>
    </xf>
    <xf numFmtId="0" fontId="1" fillId="57" borderId="29" xfId="0" applyFont="1" applyFill="1" applyBorder="1" applyAlignment="1" applyProtection="1">
      <alignment horizontal="left" wrapText="1"/>
      <protection/>
    </xf>
    <xf numFmtId="0" fontId="1" fillId="57" borderId="89" xfId="0" applyFont="1" applyFill="1" applyBorder="1" applyAlignment="1" applyProtection="1">
      <alignment horizontal="left" wrapText="1"/>
      <protection/>
    </xf>
    <xf numFmtId="0" fontId="1" fillId="57" borderId="0" xfId="0" applyFont="1" applyFill="1" applyBorder="1" applyAlignment="1" applyProtection="1">
      <alignment horizontal="left" wrapText="1"/>
      <protection/>
    </xf>
    <xf numFmtId="0" fontId="1" fillId="57" borderId="23" xfId="0" applyFont="1" applyFill="1" applyBorder="1" applyAlignment="1" applyProtection="1">
      <alignment horizontal="left" wrapText="1"/>
      <protection/>
    </xf>
    <xf numFmtId="0" fontId="1" fillId="56" borderId="0" xfId="0" applyFont="1" applyFill="1" applyBorder="1" applyAlignment="1" applyProtection="1">
      <alignment horizontal="left" wrapText="1"/>
      <protection/>
    </xf>
    <xf numFmtId="0" fontId="1" fillId="56" borderId="32" xfId="0" applyFont="1" applyFill="1" applyBorder="1" applyAlignment="1" applyProtection="1">
      <alignment horizontal="left" wrapText="1"/>
      <protection/>
    </xf>
    <xf numFmtId="0" fontId="15" fillId="39" borderId="90" xfId="0" applyFont="1" applyFill="1" applyBorder="1" applyAlignment="1" applyProtection="1">
      <alignment horizontal="left" vertical="top" wrapText="1"/>
      <protection/>
    </xf>
    <xf numFmtId="0" fontId="15" fillId="39" borderId="70" xfId="0" applyFont="1" applyFill="1" applyBorder="1" applyAlignment="1" applyProtection="1">
      <alignment horizontal="left" vertical="top" wrapText="1"/>
      <protection/>
    </xf>
    <xf numFmtId="0" fontId="15" fillId="39" borderId="82" xfId="0" applyFont="1" applyFill="1" applyBorder="1" applyAlignment="1" applyProtection="1">
      <alignment horizontal="left" vertical="top" wrapText="1"/>
      <protection/>
    </xf>
    <xf numFmtId="0" fontId="2" fillId="39" borderId="24" xfId="0" applyFont="1" applyFill="1" applyBorder="1" applyAlignment="1" applyProtection="1">
      <alignment horizontal="left" vertical="top" wrapText="1"/>
      <protection/>
    </xf>
    <xf numFmtId="0" fontId="2" fillId="39" borderId="26" xfId="0" applyFont="1" applyFill="1" applyBorder="1" applyAlignment="1" applyProtection="1">
      <alignment horizontal="left" vertical="top" wrapText="1"/>
      <protection/>
    </xf>
    <xf numFmtId="0" fontId="14" fillId="39" borderId="30" xfId="0" applyFont="1" applyFill="1" applyBorder="1" applyAlignment="1" applyProtection="1">
      <alignment horizontal="left" vertical="top" wrapText="1"/>
      <protection/>
    </xf>
    <xf numFmtId="0" fontId="14" fillId="39" borderId="52" xfId="0" applyFont="1" applyFill="1" applyBorder="1" applyAlignment="1" applyProtection="1">
      <alignment horizontal="left" vertical="top" wrapText="1"/>
      <protection/>
    </xf>
    <xf numFmtId="0" fontId="31" fillId="39" borderId="70" xfId="0" applyFont="1" applyFill="1" applyBorder="1" applyAlignment="1" applyProtection="1">
      <alignment horizontal="left" vertical="top" wrapText="1"/>
      <protection/>
    </xf>
    <xf numFmtId="0" fontId="31" fillId="39" borderId="82" xfId="0" applyFont="1" applyFill="1" applyBorder="1" applyAlignment="1" applyProtection="1">
      <alignment horizontal="left" vertical="top" wrapText="1"/>
      <protection/>
    </xf>
    <xf numFmtId="0" fontId="15" fillId="0" borderId="46" xfId="0" applyFont="1" applyFill="1" applyBorder="1" applyAlignment="1" applyProtection="1">
      <alignment horizontal="left" wrapText="1"/>
      <protection locked="0"/>
    </xf>
    <xf numFmtId="0" fontId="30" fillId="39" borderId="39" xfId="0" applyFont="1" applyFill="1" applyBorder="1" applyAlignment="1" applyProtection="1">
      <alignment horizontal="left" vertical="top" wrapText="1"/>
      <protection/>
    </xf>
    <xf numFmtId="0" fontId="30" fillId="39" borderId="77" xfId="0" applyFont="1" applyFill="1" applyBorder="1" applyAlignment="1" applyProtection="1">
      <alignment horizontal="left" vertical="top" wrapText="1"/>
      <protection/>
    </xf>
    <xf numFmtId="0" fontId="30" fillId="39" borderId="27" xfId="0" applyFont="1" applyFill="1" applyBorder="1" applyAlignment="1" applyProtection="1">
      <alignment horizontal="left" vertical="top" wrapText="1"/>
      <protection/>
    </xf>
    <xf numFmtId="0" fontId="30" fillId="39" borderId="35" xfId="0" applyFont="1" applyFill="1" applyBorder="1" applyAlignment="1" applyProtection="1">
      <alignment horizontal="left" vertical="top" wrapText="1"/>
      <protection/>
    </xf>
    <xf numFmtId="0" fontId="15" fillId="39" borderId="27" xfId="0" applyFont="1" applyFill="1" applyBorder="1" applyAlignment="1" applyProtection="1">
      <alignment horizontal="left" vertical="top" wrapText="1"/>
      <protection/>
    </xf>
    <xf numFmtId="0" fontId="15" fillId="39" borderId="35" xfId="0" applyFont="1" applyFill="1" applyBorder="1" applyAlignment="1" applyProtection="1">
      <alignment horizontal="left" vertical="top" wrapText="1"/>
      <protection/>
    </xf>
    <xf numFmtId="0" fontId="3" fillId="0" borderId="0" xfId="0" applyFont="1" applyAlignment="1" applyProtection="1">
      <alignment horizontal="center" vertical="center" wrapText="1"/>
      <protection locked="0"/>
    </xf>
    <xf numFmtId="0" fontId="0" fillId="0" borderId="0" xfId="0" applyAlignment="1">
      <alignment horizontal="center" vertical="center" wrapText="1"/>
    </xf>
    <xf numFmtId="0" fontId="14" fillId="55" borderId="0" xfId="0" applyFont="1" applyFill="1" applyAlignment="1" applyProtection="1">
      <alignment horizontal="left" vertical="top" wrapText="1"/>
      <protection locked="0"/>
    </xf>
    <xf numFmtId="0" fontId="30" fillId="39" borderId="46" xfId="0" applyFont="1" applyFill="1" applyBorder="1" applyAlignment="1" applyProtection="1">
      <alignment horizontal="left" vertical="top" wrapText="1"/>
      <protection/>
    </xf>
    <xf numFmtId="0" fontId="30" fillId="39" borderId="59" xfId="0" applyFont="1" applyFill="1" applyBorder="1" applyAlignment="1" applyProtection="1">
      <alignment horizontal="left" vertical="top" wrapText="1"/>
      <protection/>
    </xf>
    <xf numFmtId="0" fontId="15" fillId="0" borderId="70" xfId="0" applyFont="1" applyFill="1" applyBorder="1" applyAlignment="1" applyProtection="1">
      <alignment horizontal="left" wrapText="1"/>
      <protection locked="0"/>
    </xf>
    <xf numFmtId="0" fontId="3" fillId="50" borderId="34" xfId="0" applyFont="1" applyFill="1" applyBorder="1" applyAlignment="1" applyProtection="1">
      <alignment horizontal="right" wrapText="1"/>
      <protection locked="0"/>
    </xf>
    <xf numFmtId="0" fontId="3" fillId="50" borderId="27" xfId="0" applyFont="1" applyFill="1" applyBorder="1" applyAlignment="1" applyProtection="1">
      <alignment horizontal="right" wrapText="1"/>
      <protection locked="0"/>
    </xf>
    <xf numFmtId="0" fontId="3" fillId="50" borderId="35" xfId="0" applyFont="1" applyFill="1" applyBorder="1" applyAlignment="1" applyProtection="1">
      <alignment horizontal="right" wrapText="1"/>
      <protection locked="0"/>
    </xf>
    <xf numFmtId="0" fontId="1" fillId="57" borderId="23" xfId="0" applyFont="1" applyFill="1" applyBorder="1" applyAlignment="1" applyProtection="1">
      <alignment horizontal="center" wrapText="1"/>
      <protection locked="0"/>
    </xf>
    <xf numFmtId="0" fontId="1" fillId="57" borderId="57" xfId="0" applyFont="1" applyFill="1" applyBorder="1" applyAlignment="1" applyProtection="1">
      <alignment horizontal="center" wrapText="1"/>
      <protection/>
    </xf>
    <xf numFmtId="0" fontId="1" fillId="57" borderId="91" xfId="0" applyFont="1" applyFill="1" applyBorder="1" applyAlignment="1" applyProtection="1">
      <alignment horizontal="center" wrapText="1"/>
      <protection/>
    </xf>
    <xf numFmtId="0" fontId="1" fillId="57" borderId="56" xfId="0" applyFont="1" applyFill="1" applyBorder="1" applyAlignment="1" applyProtection="1">
      <alignment horizontal="center" wrapText="1"/>
      <protection/>
    </xf>
    <xf numFmtId="0" fontId="1" fillId="57" borderId="35" xfId="0" applyFont="1" applyFill="1" applyBorder="1" applyAlignment="1" applyProtection="1">
      <alignment horizontal="center" wrapText="1"/>
      <protection/>
    </xf>
    <xf numFmtId="44" fontId="1" fillId="57" borderId="57" xfId="100" applyNumberFormat="1" applyFont="1" applyFill="1" applyBorder="1" applyAlignment="1" applyProtection="1">
      <alignment horizontal="center" wrapText="1"/>
      <protection/>
    </xf>
    <xf numFmtId="44" fontId="1" fillId="57" borderId="56" xfId="100" applyNumberFormat="1" applyFont="1" applyFill="1" applyBorder="1" applyAlignment="1" applyProtection="1">
      <alignment horizontal="center" wrapText="1"/>
      <protection/>
    </xf>
    <xf numFmtId="0" fontId="0" fillId="50" borderId="0" xfId="0" applyFont="1" applyFill="1" applyBorder="1" applyAlignment="1" applyProtection="1">
      <alignment horizontal="justify"/>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Input" xfId="69"/>
    <cellStyle name="Isticanje1" xfId="70"/>
    <cellStyle name="Isticanje2" xfId="71"/>
    <cellStyle name="Isticanje3" xfId="72"/>
    <cellStyle name="Isticanje4" xfId="73"/>
    <cellStyle name="Isticanje5" xfId="74"/>
    <cellStyle name="Isticanje6" xfId="75"/>
    <cellStyle name="Izlaz" xfId="76"/>
    <cellStyle name="Izračun" xfId="77"/>
    <cellStyle name="Linked Cell" xfId="78"/>
    <cellStyle name="Loše" xfId="79"/>
    <cellStyle name="Naslov" xfId="80"/>
    <cellStyle name="Naslov 1" xfId="81"/>
    <cellStyle name="Naslov 2" xfId="82"/>
    <cellStyle name="Naslov 3" xfId="83"/>
    <cellStyle name="Naslov 4" xfId="84"/>
    <cellStyle name="Neutral" xfId="85"/>
    <cellStyle name="Neutralno" xfId="86"/>
    <cellStyle name="Normal 2" xfId="87"/>
    <cellStyle name="Note" xfId="88"/>
    <cellStyle name="Output" xfId="89"/>
    <cellStyle name="Percent" xfId="90"/>
    <cellStyle name="Povezana ćelija" xfId="91"/>
    <cellStyle name="Followed Hyperlink" xfId="92"/>
    <cellStyle name="Provjera ćelije" xfId="93"/>
    <cellStyle name="Tekst objašnjenja" xfId="94"/>
    <cellStyle name="Tekst upozorenja" xfId="95"/>
    <cellStyle name="Title" xfId="96"/>
    <cellStyle name="Total" xfId="97"/>
    <cellStyle name="Ukupni zbroj" xfId="98"/>
    <cellStyle name="Unos" xfId="99"/>
    <cellStyle name="Currency" xfId="100"/>
    <cellStyle name="Currency [0]" xfId="101"/>
    <cellStyle name="Warning Text" xfId="102"/>
    <cellStyle name="Comma" xfId="103"/>
    <cellStyle name="Comma [0]"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42</xdr:row>
      <xdr:rowOff>28575</xdr:rowOff>
    </xdr:from>
    <xdr:ext cx="5372100" cy="2247900"/>
    <xdr:sp fLocksText="0">
      <xdr:nvSpPr>
        <xdr:cNvPr id="1" name="Text Box 156"/>
        <xdr:cNvSpPr txBox="1">
          <a:spLocks noChangeArrowheads="1"/>
        </xdr:cNvSpPr>
      </xdr:nvSpPr>
      <xdr:spPr>
        <a:xfrm>
          <a:off x="390525" y="7791450"/>
          <a:ext cx="5372100" cy="2247900"/>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99</xdr:row>
      <xdr:rowOff>0</xdr:rowOff>
    </xdr:from>
    <xdr:ext cx="5648325" cy="2276475"/>
    <xdr:sp fLocksText="0">
      <xdr:nvSpPr>
        <xdr:cNvPr id="2" name="Text Box 157"/>
        <xdr:cNvSpPr txBox="1">
          <a:spLocks noChangeArrowheads="1"/>
        </xdr:cNvSpPr>
      </xdr:nvSpPr>
      <xdr:spPr>
        <a:xfrm>
          <a:off x="390525" y="18859500"/>
          <a:ext cx="5648325" cy="2276475"/>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157</xdr:row>
      <xdr:rowOff>161925</xdr:rowOff>
    </xdr:from>
    <xdr:ext cx="5505450" cy="2276475"/>
    <xdr:sp fLocksText="0">
      <xdr:nvSpPr>
        <xdr:cNvPr id="3" name="Text Box 158"/>
        <xdr:cNvSpPr txBox="1">
          <a:spLocks noChangeArrowheads="1"/>
        </xdr:cNvSpPr>
      </xdr:nvSpPr>
      <xdr:spPr>
        <a:xfrm>
          <a:off x="390525" y="29946600"/>
          <a:ext cx="5505450" cy="2276475"/>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217</xdr:row>
      <xdr:rowOff>0</xdr:rowOff>
    </xdr:from>
    <xdr:ext cx="5924550" cy="2266950"/>
    <xdr:sp fLocksText="0">
      <xdr:nvSpPr>
        <xdr:cNvPr id="4" name="Text Box 159"/>
        <xdr:cNvSpPr txBox="1">
          <a:spLocks noChangeArrowheads="1"/>
        </xdr:cNvSpPr>
      </xdr:nvSpPr>
      <xdr:spPr>
        <a:xfrm>
          <a:off x="390525" y="41033700"/>
          <a:ext cx="5924550" cy="2266950"/>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275</xdr:row>
      <xdr:rowOff>152400</xdr:rowOff>
    </xdr:from>
    <xdr:ext cx="5562600" cy="1971675"/>
    <xdr:sp fLocksText="0">
      <xdr:nvSpPr>
        <xdr:cNvPr id="5" name="Text Box 160"/>
        <xdr:cNvSpPr txBox="1">
          <a:spLocks noChangeArrowheads="1"/>
        </xdr:cNvSpPr>
      </xdr:nvSpPr>
      <xdr:spPr>
        <a:xfrm>
          <a:off x="381000" y="52111275"/>
          <a:ext cx="5562600" cy="1971675"/>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M33"/>
  <sheetViews>
    <sheetView showGridLines="0" tabSelected="1" zoomScaleSheetLayoutView="100" zoomScalePageLayoutView="0" workbookViewId="0" topLeftCell="A1">
      <selection activeCell="I17" sqref="I17"/>
    </sheetView>
  </sheetViews>
  <sheetFormatPr defaultColWidth="9.140625" defaultRowHeight="12.75"/>
  <cols>
    <col min="1" max="1" width="4.7109375" style="2" customWidth="1"/>
    <col min="2" max="2" width="2.140625" style="2" customWidth="1"/>
    <col min="3" max="3" width="3.421875" style="2" customWidth="1"/>
    <col min="4" max="11" width="9.140625" style="2" customWidth="1"/>
    <col min="12" max="12" width="22.57421875" style="8" customWidth="1"/>
    <col min="13" max="13" width="2.00390625" style="2" customWidth="1"/>
    <col min="14" max="16384" width="9.140625" style="2" customWidth="1"/>
  </cols>
  <sheetData>
    <row r="1" ht="13.5" thickBot="1"/>
    <row r="2" spans="2:13" ht="4.5" customHeight="1">
      <c r="B2" s="32"/>
      <c r="C2" s="33"/>
      <c r="D2" s="33"/>
      <c r="E2" s="33"/>
      <c r="F2" s="33"/>
      <c r="G2" s="33"/>
      <c r="H2" s="33"/>
      <c r="I2" s="33"/>
      <c r="J2" s="33"/>
      <c r="K2" s="33"/>
      <c r="L2" s="33"/>
      <c r="M2" s="34"/>
    </row>
    <row r="3" spans="2:13" ht="12.75" hidden="1">
      <c r="B3" s="35"/>
      <c r="C3" s="24"/>
      <c r="D3" s="24"/>
      <c r="E3" s="24"/>
      <c r="F3" s="24"/>
      <c r="G3" s="24"/>
      <c r="H3" s="24"/>
      <c r="I3" s="24"/>
      <c r="J3" s="24"/>
      <c r="K3" s="24"/>
      <c r="L3" s="24"/>
      <c r="M3" s="36"/>
    </row>
    <row r="4" spans="2:13" ht="12.75" hidden="1">
      <c r="B4" s="35"/>
      <c r="C4" s="24"/>
      <c r="D4" s="24"/>
      <c r="E4" s="24"/>
      <c r="F4" s="24"/>
      <c r="G4" s="24"/>
      <c r="H4" s="24"/>
      <c r="I4" s="24"/>
      <c r="J4" s="24"/>
      <c r="K4" s="24"/>
      <c r="L4" s="24"/>
      <c r="M4" s="36"/>
    </row>
    <row r="5" spans="2:13" ht="12.75" hidden="1">
      <c r="B5" s="35"/>
      <c r="C5" s="24"/>
      <c r="D5" s="24"/>
      <c r="E5" s="24"/>
      <c r="F5" s="24"/>
      <c r="G5" s="24"/>
      <c r="H5" s="24"/>
      <c r="I5" s="24"/>
      <c r="J5" s="24"/>
      <c r="K5" s="24"/>
      <c r="L5" s="24"/>
      <c r="M5" s="36"/>
    </row>
    <row r="6" spans="2:13" s="1" customFormat="1" ht="12.75">
      <c r="B6" s="37"/>
      <c r="C6" s="46" t="s">
        <v>196</v>
      </c>
      <c r="D6" s="25"/>
      <c r="E6" s="25"/>
      <c r="F6" s="25"/>
      <c r="G6" s="25"/>
      <c r="H6" s="25"/>
      <c r="I6" s="25"/>
      <c r="J6" s="25"/>
      <c r="K6" s="25"/>
      <c r="L6" s="25"/>
      <c r="M6" s="38"/>
    </row>
    <row r="7" spans="2:13" s="1" customFormat="1" ht="4.5" customHeight="1">
      <c r="B7" s="37"/>
      <c r="C7" s="25"/>
      <c r="D7" s="25"/>
      <c r="E7" s="25"/>
      <c r="F7" s="25"/>
      <c r="G7" s="25"/>
      <c r="H7" s="25"/>
      <c r="I7" s="25"/>
      <c r="J7" s="25"/>
      <c r="K7" s="25"/>
      <c r="L7" s="25"/>
      <c r="M7" s="38"/>
    </row>
    <row r="8" spans="2:13" s="1" customFormat="1" ht="12.75" hidden="1">
      <c r="B8" s="37"/>
      <c r="C8" s="40"/>
      <c r="D8" s="25"/>
      <c r="E8" s="25"/>
      <c r="F8" s="25"/>
      <c r="G8" s="25"/>
      <c r="H8" s="25"/>
      <c r="I8" s="25"/>
      <c r="J8" s="25"/>
      <c r="K8" s="25"/>
      <c r="L8" s="25"/>
      <c r="M8" s="38"/>
    </row>
    <row r="9" spans="2:13" ht="12.75" customHeight="1">
      <c r="B9" s="35"/>
      <c r="C9" s="75" t="s">
        <v>19</v>
      </c>
      <c r="D9" s="497" t="s">
        <v>197</v>
      </c>
      <c r="E9" s="498"/>
      <c r="F9" s="498"/>
      <c r="G9" s="498"/>
      <c r="H9" s="498"/>
      <c r="I9" s="498"/>
      <c r="J9" s="498"/>
      <c r="K9" s="498"/>
      <c r="L9" s="498"/>
      <c r="M9" s="36"/>
    </row>
    <row r="10" spans="2:13" ht="12.75" customHeight="1">
      <c r="B10" s="35"/>
      <c r="C10" s="75"/>
      <c r="D10" s="480"/>
      <c r="E10" s="484"/>
      <c r="F10" s="484"/>
      <c r="G10" s="484"/>
      <c r="H10" s="484"/>
      <c r="I10" s="484"/>
      <c r="J10" s="484"/>
      <c r="K10" s="484"/>
      <c r="L10" s="484"/>
      <c r="M10" s="36"/>
    </row>
    <row r="11" spans="2:13" ht="36" customHeight="1">
      <c r="B11" s="39"/>
      <c r="C11" s="481" t="s">
        <v>20</v>
      </c>
      <c r="D11" s="499" t="s">
        <v>10</v>
      </c>
      <c r="E11" s="500"/>
      <c r="F11" s="500"/>
      <c r="G11" s="500"/>
      <c r="H11" s="500"/>
      <c r="I11" s="500"/>
      <c r="J11" s="500"/>
      <c r="K11" s="500"/>
      <c r="L11" s="500"/>
      <c r="M11" s="36"/>
    </row>
    <row r="12" spans="2:13" ht="12.75" customHeight="1">
      <c r="B12" s="39"/>
      <c r="C12" s="73"/>
      <c r="D12" s="74"/>
      <c r="E12" s="24"/>
      <c r="F12" s="24"/>
      <c r="G12" s="24"/>
      <c r="H12" s="24"/>
      <c r="I12" s="24"/>
      <c r="J12" s="24"/>
      <c r="K12" s="24"/>
      <c r="L12" s="24"/>
      <c r="M12" s="36"/>
    </row>
    <row r="13" spans="2:13" ht="36.75" customHeight="1">
      <c r="B13" s="35"/>
      <c r="C13" s="481" t="s">
        <v>21</v>
      </c>
      <c r="D13" s="502" t="s">
        <v>11</v>
      </c>
      <c r="E13" s="503"/>
      <c r="F13" s="503"/>
      <c r="G13" s="503"/>
      <c r="H13" s="503"/>
      <c r="I13" s="503"/>
      <c r="J13" s="503"/>
      <c r="K13" s="503"/>
      <c r="L13" s="503"/>
      <c r="M13" s="483"/>
    </row>
    <row r="14" spans="2:13" ht="12.75" customHeight="1">
      <c r="B14" s="35"/>
      <c r="C14" s="73"/>
      <c r="D14" s="74"/>
      <c r="E14" s="24"/>
      <c r="F14" s="24"/>
      <c r="G14" s="24"/>
      <c r="H14" s="24"/>
      <c r="I14" s="24"/>
      <c r="J14" s="24"/>
      <c r="K14" s="24"/>
      <c r="L14" s="24"/>
      <c r="M14" s="36"/>
    </row>
    <row r="15" spans="2:13" ht="25.5" customHeight="1">
      <c r="B15" s="35"/>
      <c r="C15" s="481" t="s">
        <v>23</v>
      </c>
      <c r="D15" s="494" t="s">
        <v>12</v>
      </c>
      <c r="E15" s="501"/>
      <c r="F15" s="501"/>
      <c r="G15" s="501"/>
      <c r="H15" s="501"/>
      <c r="I15" s="501"/>
      <c r="J15" s="501"/>
      <c r="K15" s="501"/>
      <c r="L15" s="501"/>
      <c r="M15" s="36"/>
    </row>
    <row r="16" spans="2:13" ht="12.75" customHeight="1">
      <c r="B16" s="35"/>
      <c r="C16" s="73"/>
      <c r="D16" s="46"/>
      <c r="E16" s="24"/>
      <c r="F16" s="24"/>
      <c r="G16" s="24"/>
      <c r="H16" s="24"/>
      <c r="I16" s="24"/>
      <c r="J16" s="24"/>
      <c r="K16" s="24"/>
      <c r="L16" s="24"/>
      <c r="M16" s="36"/>
    </row>
    <row r="17" spans="2:13" ht="12.75" customHeight="1">
      <c r="B17" s="35"/>
      <c r="C17" s="73" t="s">
        <v>24</v>
      </c>
      <c r="D17" s="24" t="s">
        <v>198</v>
      </c>
      <c r="E17" s="24"/>
      <c r="F17" s="24"/>
      <c r="G17" s="24"/>
      <c r="H17" s="24"/>
      <c r="I17" s="24"/>
      <c r="J17" s="24"/>
      <c r="K17" s="24"/>
      <c r="L17" s="24"/>
      <c r="M17" s="36"/>
    </row>
    <row r="18" spans="2:13" ht="66.75" customHeight="1">
      <c r="B18" s="35"/>
      <c r="C18" s="73"/>
      <c r="D18" s="494" t="s">
        <v>13</v>
      </c>
      <c r="E18" s="495"/>
      <c r="F18" s="495"/>
      <c r="G18" s="495"/>
      <c r="H18" s="495"/>
      <c r="I18" s="495"/>
      <c r="J18" s="495"/>
      <c r="K18" s="495"/>
      <c r="L18" s="495"/>
      <c r="M18" s="36"/>
    </row>
    <row r="19" spans="2:13" ht="93.75" customHeight="1">
      <c r="B19" s="35"/>
      <c r="C19" s="73"/>
      <c r="D19" s="496" t="s">
        <v>14</v>
      </c>
      <c r="E19" s="495"/>
      <c r="F19" s="495"/>
      <c r="G19" s="495"/>
      <c r="H19" s="495"/>
      <c r="I19" s="495"/>
      <c r="J19" s="495"/>
      <c r="K19" s="495"/>
      <c r="L19" s="495"/>
      <c r="M19" s="36"/>
    </row>
    <row r="20" spans="2:13" ht="31.5" customHeight="1">
      <c r="B20" s="35"/>
      <c r="C20" s="73"/>
      <c r="D20" s="494" t="s">
        <v>270</v>
      </c>
      <c r="E20" s="495"/>
      <c r="F20" s="495"/>
      <c r="G20" s="495"/>
      <c r="H20" s="495"/>
      <c r="I20" s="495"/>
      <c r="J20" s="495"/>
      <c r="K20" s="495"/>
      <c r="L20" s="495"/>
      <c r="M20" s="36"/>
    </row>
    <row r="21" spans="2:13" ht="32.25" customHeight="1">
      <c r="B21" s="35"/>
      <c r="C21" s="73"/>
      <c r="D21" s="494" t="s">
        <v>15</v>
      </c>
      <c r="E21" s="495"/>
      <c r="F21" s="495"/>
      <c r="G21" s="495"/>
      <c r="H21" s="495"/>
      <c r="I21" s="495"/>
      <c r="J21" s="495"/>
      <c r="K21" s="495"/>
      <c r="L21" s="495"/>
      <c r="M21" s="36"/>
    </row>
    <row r="22" spans="2:13" ht="12.75" customHeight="1">
      <c r="B22" s="35"/>
      <c r="C22" s="73"/>
      <c r="D22" s="46"/>
      <c r="E22" s="24"/>
      <c r="F22" s="24"/>
      <c r="G22" s="24"/>
      <c r="H22" s="24"/>
      <c r="I22" s="24"/>
      <c r="J22" s="24"/>
      <c r="K22" s="24"/>
      <c r="L22" s="24"/>
      <c r="M22" s="36"/>
    </row>
    <row r="23" spans="2:13" ht="75" customHeight="1">
      <c r="B23" s="35"/>
      <c r="C23" s="481" t="s">
        <v>25</v>
      </c>
      <c r="D23" s="502" t="s">
        <v>16</v>
      </c>
      <c r="E23" s="502"/>
      <c r="F23" s="502"/>
      <c r="G23" s="502"/>
      <c r="H23" s="502"/>
      <c r="I23" s="502"/>
      <c r="J23" s="502"/>
      <c r="K23" s="502"/>
      <c r="L23" s="502"/>
      <c r="M23" s="36"/>
    </row>
    <row r="24" spans="2:13" ht="16.5" customHeight="1">
      <c r="B24" s="35"/>
      <c r="C24" s="481"/>
      <c r="D24" s="482"/>
      <c r="E24" s="482"/>
      <c r="F24" s="482"/>
      <c r="G24" s="482"/>
      <c r="H24" s="482"/>
      <c r="I24" s="482"/>
      <c r="J24" s="482"/>
      <c r="K24" s="482"/>
      <c r="L24" s="482"/>
      <c r="M24" s="36"/>
    </row>
    <row r="25" spans="2:13" ht="48.75" customHeight="1">
      <c r="B25" s="35"/>
      <c r="C25" s="481" t="s">
        <v>22</v>
      </c>
      <c r="D25" s="494" t="s">
        <v>17</v>
      </c>
      <c r="E25" s="495"/>
      <c r="F25" s="495"/>
      <c r="G25" s="495"/>
      <c r="H25" s="495"/>
      <c r="I25" s="495"/>
      <c r="J25" s="495"/>
      <c r="K25" s="495"/>
      <c r="L25" s="495"/>
      <c r="M25" s="36"/>
    </row>
    <row r="26" spans="2:13" ht="106.5" customHeight="1">
      <c r="B26" s="35"/>
      <c r="C26" s="73"/>
      <c r="D26" s="494" t="s">
        <v>271</v>
      </c>
      <c r="E26" s="495"/>
      <c r="F26" s="495"/>
      <c r="G26" s="495"/>
      <c r="H26" s="495"/>
      <c r="I26" s="495"/>
      <c r="J26" s="495"/>
      <c r="K26" s="495"/>
      <c r="L26" s="495"/>
      <c r="M26" s="36"/>
    </row>
    <row r="27" spans="2:13" ht="12.75" customHeight="1">
      <c r="B27" s="35"/>
      <c r="C27" s="73"/>
      <c r="D27" s="46"/>
      <c r="E27" s="24"/>
      <c r="F27" s="24"/>
      <c r="G27" s="24"/>
      <c r="H27" s="24"/>
      <c r="I27" s="24"/>
      <c r="J27" s="24"/>
      <c r="K27" s="24"/>
      <c r="L27" s="24"/>
      <c r="M27" s="36"/>
    </row>
    <row r="28" spans="2:13" ht="39" customHeight="1">
      <c r="B28" s="35"/>
      <c r="C28" s="481" t="s">
        <v>117</v>
      </c>
      <c r="D28" s="742" t="s">
        <v>272</v>
      </c>
      <c r="E28" s="502"/>
      <c r="F28" s="502"/>
      <c r="G28" s="502"/>
      <c r="H28" s="502"/>
      <c r="I28" s="502"/>
      <c r="J28" s="502"/>
      <c r="K28" s="502"/>
      <c r="L28" s="502"/>
      <c r="M28" s="36"/>
    </row>
    <row r="29" spans="2:13" ht="40.5" customHeight="1">
      <c r="B29" s="35"/>
      <c r="C29" s="73"/>
      <c r="D29" s="494" t="s">
        <v>273</v>
      </c>
      <c r="E29" s="495"/>
      <c r="F29" s="495"/>
      <c r="G29" s="495"/>
      <c r="H29" s="495"/>
      <c r="I29" s="495"/>
      <c r="J29" s="495"/>
      <c r="K29" s="495"/>
      <c r="L29" s="495"/>
      <c r="M29" s="36"/>
    </row>
    <row r="30" spans="2:13" ht="8.25" customHeight="1">
      <c r="B30" s="35"/>
      <c r="C30" s="73"/>
      <c r="D30" s="479"/>
      <c r="E30" s="24"/>
      <c r="F30" s="24"/>
      <c r="G30" s="24"/>
      <c r="H30" s="24"/>
      <c r="I30" s="24"/>
      <c r="J30" s="24"/>
      <c r="K30" s="24"/>
      <c r="L30" s="24"/>
      <c r="M30" s="36"/>
    </row>
    <row r="31" spans="2:13" ht="15.75" customHeight="1">
      <c r="B31" s="35"/>
      <c r="C31" s="73"/>
      <c r="D31" s="46"/>
      <c r="E31" s="24"/>
      <c r="F31" s="24"/>
      <c r="G31" s="24"/>
      <c r="H31" s="24"/>
      <c r="I31" s="24"/>
      <c r="J31" s="24"/>
      <c r="K31" s="24"/>
      <c r="L31" s="24"/>
      <c r="M31" s="36"/>
    </row>
    <row r="32" spans="2:13" ht="38.25" customHeight="1">
      <c r="B32" s="35"/>
      <c r="C32" s="481" t="s">
        <v>74</v>
      </c>
      <c r="D32" s="502" t="s">
        <v>18</v>
      </c>
      <c r="E32" s="502"/>
      <c r="F32" s="502"/>
      <c r="G32" s="502"/>
      <c r="H32" s="502"/>
      <c r="I32" s="502"/>
      <c r="J32" s="502"/>
      <c r="K32" s="502"/>
      <c r="L32" s="502"/>
      <c r="M32" s="36"/>
    </row>
    <row r="33" spans="2:13" ht="12.75" customHeight="1" thickBot="1">
      <c r="B33" s="485"/>
      <c r="C33" s="486"/>
      <c r="D33" s="486"/>
      <c r="E33" s="486"/>
      <c r="F33" s="486"/>
      <c r="G33" s="486"/>
      <c r="H33" s="486"/>
      <c r="I33" s="486"/>
      <c r="J33" s="486"/>
      <c r="K33" s="486"/>
      <c r="L33" s="488" t="s">
        <v>75</v>
      </c>
      <c r="M33" s="487"/>
    </row>
  </sheetData>
  <sheetProtection selectLockedCells="1"/>
  <mergeCells count="14">
    <mergeCell ref="D29:L29"/>
    <mergeCell ref="D32:L32"/>
    <mergeCell ref="D23:L23"/>
    <mergeCell ref="D25:L25"/>
    <mergeCell ref="D26:L26"/>
    <mergeCell ref="D28:L28"/>
    <mergeCell ref="D18:L18"/>
    <mergeCell ref="D19:L19"/>
    <mergeCell ref="D20:L20"/>
    <mergeCell ref="D21:L21"/>
    <mergeCell ref="D9:L9"/>
    <mergeCell ref="D11:L11"/>
    <mergeCell ref="D15:L15"/>
    <mergeCell ref="D13:L13"/>
  </mergeCells>
  <printOptions/>
  <pageMargins left="0.59" right="0.34" top="0.984251968503937" bottom="0.984251968503937" header="1.1811023622047245" footer="0.5118110236220472"/>
  <pageSetup horizontalDpi="600" verticalDpi="600" orientation="portrait" paperSize="9" scale="85" r:id="rId2"/>
  <headerFooter alignWithMargins="0">
    <oddHeader>&amp;L                     &amp;G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B2:S32"/>
  <sheetViews>
    <sheetView view="pageBreakPreview" zoomScaleSheetLayoutView="100" workbookViewId="0" topLeftCell="B2">
      <selection activeCell="D38" sqref="D38"/>
    </sheetView>
  </sheetViews>
  <sheetFormatPr defaultColWidth="9.140625" defaultRowHeight="12.75"/>
  <cols>
    <col min="1" max="1" width="0" style="76" hidden="1" customWidth="1"/>
    <col min="2" max="2" width="6.00390625" style="378" customWidth="1"/>
    <col min="3" max="3" width="39.28125" style="76" customWidth="1"/>
    <col min="4" max="4" width="13.421875" style="217" customWidth="1"/>
    <col min="5" max="5" width="12.140625" style="76" customWidth="1"/>
    <col min="6" max="6" width="10.7109375" style="76" customWidth="1"/>
    <col min="7" max="7" width="9.57421875" style="76" customWidth="1"/>
    <col min="8" max="11" width="9.140625" style="76" customWidth="1"/>
    <col min="12" max="12" width="40.421875" style="76" customWidth="1"/>
    <col min="13" max="16384" width="9.140625" style="76" customWidth="1"/>
  </cols>
  <sheetData>
    <row r="1" ht="12.75" hidden="1"/>
    <row r="2" spans="3:19" ht="12.75">
      <c r="C2" s="726" t="s">
        <v>254</v>
      </c>
      <c r="D2" s="727"/>
      <c r="E2" s="727"/>
      <c r="F2" s="727"/>
      <c r="G2" s="727"/>
      <c r="H2" s="727"/>
      <c r="I2" s="727"/>
      <c r="J2" s="727"/>
      <c r="K2" s="727"/>
      <c r="L2" s="727"/>
      <c r="M2" s="218"/>
      <c r="N2" s="218"/>
      <c r="O2" s="218"/>
      <c r="P2" s="218"/>
      <c r="Q2" s="218"/>
      <c r="R2" s="218"/>
      <c r="S2" s="218"/>
    </row>
    <row r="3" spans="13:19" ht="12.75" hidden="1">
      <c r="M3" s="218"/>
      <c r="N3" s="218"/>
      <c r="O3" s="218"/>
      <c r="P3" s="218"/>
      <c r="Q3" s="218"/>
      <c r="R3" s="218"/>
      <c r="S3" s="218"/>
    </row>
    <row r="4" spans="2:15" s="219" customFormat="1" ht="12.75">
      <c r="B4" s="379"/>
      <c r="C4" s="312" t="s">
        <v>140</v>
      </c>
      <c r="D4" s="220"/>
      <c r="E4" s="732"/>
      <c r="F4" s="733"/>
      <c r="G4" s="733"/>
      <c r="H4" s="733"/>
      <c r="I4" s="733"/>
      <c r="J4" s="733"/>
      <c r="K4" s="733"/>
      <c r="L4" s="734"/>
      <c r="M4" s="221"/>
      <c r="N4" s="221"/>
      <c r="O4" s="221"/>
    </row>
    <row r="5" ht="12.75" hidden="1">
      <c r="B5" s="379"/>
    </row>
    <row r="6" spans="2:12" ht="12.75" customHeight="1">
      <c r="B6" s="379"/>
      <c r="C6" s="561"/>
      <c r="D6" s="736" t="s">
        <v>141</v>
      </c>
      <c r="E6" s="581" t="s">
        <v>142</v>
      </c>
      <c r="F6" s="582"/>
      <c r="G6" s="582"/>
      <c r="H6" s="582"/>
      <c r="I6" s="582"/>
      <c r="J6" s="739"/>
      <c r="K6" s="581"/>
      <c r="L6" s="739"/>
    </row>
    <row r="7" spans="2:12" ht="12.75" customHeight="1">
      <c r="B7" s="379"/>
      <c r="C7" s="735"/>
      <c r="D7" s="737"/>
      <c r="E7" s="450">
        <v>611000</v>
      </c>
      <c r="F7" s="450">
        <v>612000</v>
      </c>
      <c r="G7" s="450">
        <v>613000</v>
      </c>
      <c r="H7" s="450">
        <v>614000</v>
      </c>
      <c r="I7" s="450">
        <v>821000</v>
      </c>
      <c r="J7" s="450"/>
      <c r="K7" s="450"/>
      <c r="L7" s="740" t="s">
        <v>143</v>
      </c>
    </row>
    <row r="8" spans="2:12" ht="45">
      <c r="B8" s="379"/>
      <c r="C8" s="563"/>
      <c r="D8" s="738"/>
      <c r="E8" s="451" t="s">
        <v>1</v>
      </c>
      <c r="F8" s="451" t="s">
        <v>258</v>
      </c>
      <c r="G8" s="451" t="s">
        <v>46</v>
      </c>
      <c r="H8" s="451" t="s">
        <v>88</v>
      </c>
      <c r="I8" s="451" t="s">
        <v>144</v>
      </c>
      <c r="J8" s="451" t="s">
        <v>145</v>
      </c>
      <c r="K8" s="451" t="s">
        <v>146</v>
      </c>
      <c r="L8" s="741"/>
    </row>
    <row r="9" spans="2:12" s="222" customFormat="1" ht="13.5" customHeight="1" thickBot="1">
      <c r="B9" s="379"/>
      <c r="C9" s="719" t="s">
        <v>292</v>
      </c>
      <c r="D9" s="719"/>
      <c r="E9" s="223"/>
      <c r="F9" s="223"/>
      <c r="G9" s="223"/>
      <c r="H9" s="223"/>
      <c r="I9" s="223"/>
      <c r="J9" s="223"/>
      <c r="K9" s="224"/>
      <c r="L9" s="225"/>
    </row>
    <row r="10" spans="2:12" s="222" customFormat="1" ht="36" customHeight="1">
      <c r="B10" s="443">
        <v>101</v>
      </c>
      <c r="C10" s="720" t="s">
        <v>293</v>
      </c>
      <c r="D10" s="721"/>
      <c r="E10" s="313"/>
      <c r="F10" s="226"/>
      <c r="G10" s="226"/>
      <c r="H10" s="226"/>
      <c r="I10" s="226"/>
      <c r="J10" s="226"/>
      <c r="K10" s="226"/>
      <c r="L10" s="227"/>
    </row>
    <row r="11" spans="2:12" s="222" customFormat="1" ht="15" customHeight="1">
      <c r="B11" s="443">
        <v>102</v>
      </c>
      <c r="C11" s="722" t="s">
        <v>147</v>
      </c>
      <c r="D11" s="723"/>
      <c r="E11" s="314"/>
      <c r="F11" s="315"/>
      <c r="G11" s="315"/>
      <c r="H11" s="315"/>
      <c r="I11" s="315"/>
      <c r="J11" s="315"/>
      <c r="K11" s="228"/>
      <c r="L11" s="229"/>
    </row>
    <row r="12" spans="2:12" s="222" customFormat="1" ht="47.25" customHeight="1">
      <c r="B12" s="443">
        <v>103</v>
      </c>
      <c r="C12" s="724" t="s">
        <v>269</v>
      </c>
      <c r="D12" s="725"/>
      <c r="E12" s="316"/>
      <c r="F12" s="316"/>
      <c r="G12" s="316"/>
      <c r="H12" s="316"/>
      <c r="I12" s="316"/>
      <c r="J12" s="316"/>
      <c r="K12" s="228"/>
      <c r="L12" s="229"/>
    </row>
    <row r="13" spans="2:12" s="222" customFormat="1" ht="50.25" customHeight="1">
      <c r="B13" s="443">
        <v>104</v>
      </c>
      <c r="C13" s="724" t="s">
        <v>294</v>
      </c>
      <c r="D13" s="725"/>
      <c r="E13" s="317"/>
      <c r="F13" s="317"/>
      <c r="G13" s="317"/>
      <c r="H13" s="317"/>
      <c r="I13" s="317"/>
      <c r="J13" s="317"/>
      <c r="K13" s="228"/>
      <c r="L13" s="229"/>
    </row>
    <row r="14" spans="2:12" s="222" customFormat="1" ht="51" customHeight="1">
      <c r="B14" s="443">
        <v>105</v>
      </c>
      <c r="C14" s="724" t="s">
        <v>295</v>
      </c>
      <c r="D14" s="725"/>
      <c r="E14" s="317"/>
      <c r="F14" s="317"/>
      <c r="G14" s="317"/>
      <c r="H14" s="317"/>
      <c r="I14" s="317"/>
      <c r="J14" s="317"/>
      <c r="K14" s="228"/>
      <c r="L14" s="230"/>
    </row>
    <row r="15" spans="2:12" s="222" customFormat="1" ht="20.25" customHeight="1" thickBot="1">
      <c r="B15" s="443">
        <v>105</v>
      </c>
      <c r="C15" s="729" t="s">
        <v>296</v>
      </c>
      <c r="D15" s="730"/>
      <c r="E15" s="444">
        <f aca="true" t="shared" si="0" ref="E15:J15">+E10-E11-E12+E13+E14</f>
        <v>0</v>
      </c>
      <c r="F15" s="444">
        <f t="shared" si="0"/>
        <v>0</v>
      </c>
      <c r="G15" s="444">
        <f t="shared" si="0"/>
        <v>0</v>
      </c>
      <c r="H15" s="444">
        <f t="shared" si="0"/>
        <v>0</v>
      </c>
      <c r="I15" s="444">
        <f t="shared" si="0"/>
        <v>0</v>
      </c>
      <c r="J15" s="444">
        <f t="shared" si="0"/>
        <v>0</v>
      </c>
      <c r="K15" s="231"/>
      <c r="L15" s="232"/>
    </row>
    <row r="16" spans="2:12" s="222" customFormat="1" ht="13.5" customHeight="1" thickBot="1">
      <c r="B16" s="443">
        <v>106</v>
      </c>
      <c r="C16" s="731" t="s">
        <v>297</v>
      </c>
      <c r="D16" s="731"/>
      <c r="E16" s="223"/>
      <c r="F16" s="223"/>
      <c r="G16" s="223"/>
      <c r="H16" s="223"/>
      <c r="I16" s="223"/>
      <c r="J16" s="223"/>
      <c r="K16" s="224"/>
      <c r="L16" s="225"/>
    </row>
    <row r="17" spans="2:12" s="233" customFormat="1" ht="22.5" customHeight="1">
      <c r="B17" s="443">
        <v>107</v>
      </c>
      <c r="C17" s="715" t="s">
        <v>156</v>
      </c>
      <c r="D17" s="447" t="s">
        <v>148</v>
      </c>
      <c r="E17" s="318"/>
      <c r="F17" s="318"/>
      <c r="G17" s="318"/>
      <c r="H17" s="318"/>
      <c r="I17" s="318"/>
      <c r="J17" s="318"/>
      <c r="K17" s="234"/>
      <c r="L17" s="235"/>
    </row>
    <row r="18" spans="2:12" s="233" customFormat="1" ht="63.75" customHeight="1" thickBot="1">
      <c r="B18" s="443">
        <v>108</v>
      </c>
      <c r="C18" s="716"/>
      <c r="D18" s="448" t="s">
        <v>149</v>
      </c>
      <c r="E18" s="319"/>
      <c r="F18" s="319"/>
      <c r="G18" s="319"/>
      <c r="H18" s="319"/>
      <c r="I18" s="319"/>
      <c r="J18" s="319"/>
      <c r="K18" s="244"/>
      <c r="L18" s="237"/>
    </row>
    <row r="19" spans="2:12" s="222" customFormat="1" ht="13.5" customHeight="1">
      <c r="B19" s="443">
        <v>109</v>
      </c>
      <c r="C19" s="715" t="s">
        <v>150</v>
      </c>
      <c r="D19" s="447" t="s">
        <v>151</v>
      </c>
      <c r="E19" s="318"/>
      <c r="F19" s="318"/>
      <c r="G19" s="318"/>
      <c r="H19" s="318"/>
      <c r="I19" s="318"/>
      <c r="J19" s="318"/>
      <c r="K19" s="234"/>
      <c r="L19" s="238"/>
    </row>
    <row r="20" spans="2:12" s="222" customFormat="1" ht="78" customHeight="1" thickBot="1">
      <c r="B20" s="443">
        <v>110</v>
      </c>
      <c r="C20" s="716"/>
      <c r="D20" s="448" t="s">
        <v>152</v>
      </c>
      <c r="E20" s="319"/>
      <c r="F20" s="319"/>
      <c r="G20" s="319"/>
      <c r="H20" s="319"/>
      <c r="I20" s="319"/>
      <c r="J20" s="319"/>
      <c r="K20" s="244"/>
      <c r="L20" s="239"/>
    </row>
    <row r="21" spans="2:12" s="233" customFormat="1" ht="13.5" customHeight="1">
      <c r="B21" s="443">
        <v>111</v>
      </c>
      <c r="C21" s="715" t="s">
        <v>298</v>
      </c>
      <c r="D21" s="447" t="s">
        <v>153</v>
      </c>
      <c r="E21" s="318"/>
      <c r="F21" s="318"/>
      <c r="G21" s="318"/>
      <c r="H21" s="318"/>
      <c r="I21" s="318"/>
      <c r="J21" s="318"/>
      <c r="K21" s="234"/>
      <c r="L21" s="235"/>
    </row>
    <row r="22" spans="2:12" s="233" customFormat="1" ht="114.75" customHeight="1" thickBot="1">
      <c r="B22" s="443">
        <v>112</v>
      </c>
      <c r="C22" s="716"/>
      <c r="D22" s="449" t="s">
        <v>154</v>
      </c>
      <c r="E22" s="320"/>
      <c r="F22" s="320"/>
      <c r="G22" s="320"/>
      <c r="H22" s="320"/>
      <c r="I22" s="320"/>
      <c r="J22" s="320"/>
      <c r="K22" s="236"/>
      <c r="L22" s="237"/>
    </row>
    <row r="23" spans="2:13" s="222" customFormat="1" ht="37.5" customHeight="1" thickBot="1">
      <c r="B23" s="443">
        <v>113</v>
      </c>
      <c r="C23" s="717" t="s">
        <v>299</v>
      </c>
      <c r="D23" s="718"/>
      <c r="E23" s="445">
        <f aca="true" t="shared" si="1" ref="E23:J23">+E15+E17+E18+E19+E20-E21-E22</f>
        <v>0</v>
      </c>
      <c r="F23" s="445">
        <f t="shared" si="1"/>
        <v>0</v>
      </c>
      <c r="G23" s="445">
        <f t="shared" si="1"/>
        <v>0</v>
      </c>
      <c r="H23" s="445">
        <f t="shared" si="1"/>
        <v>0</v>
      </c>
      <c r="I23" s="445">
        <f t="shared" si="1"/>
        <v>0</v>
      </c>
      <c r="J23" s="445">
        <f t="shared" si="1"/>
        <v>0</v>
      </c>
      <c r="K23" s="446">
        <f>K10+K12+K17+K18+K19+K20-K21-K22</f>
        <v>0</v>
      </c>
      <c r="L23" s="240"/>
      <c r="M23" s="241"/>
    </row>
    <row r="24" spans="2:12" s="222" customFormat="1" ht="12.75" hidden="1">
      <c r="B24" s="380"/>
      <c r="C24" s="76"/>
      <c r="D24" s="217"/>
      <c r="E24" s="76"/>
      <c r="F24" s="76"/>
      <c r="G24" s="76"/>
      <c r="H24" s="76"/>
      <c r="I24" s="76"/>
      <c r="J24" s="76"/>
      <c r="K24" s="76"/>
      <c r="L24" s="76"/>
    </row>
    <row r="25" spans="3:12" ht="12.75" customHeight="1" hidden="1">
      <c r="C25" s="728" t="s">
        <v>155</v>
      </c>
      <c r="D25" s="728"/>
      <c r="E25" s="728"/>
      <c r="F25" s="728"/>
      <c r="G25" s="728"/>
      <c r="H25" s="728"/>
      <c r="I25" s="728"/>
      <c r="J25" s="728"/>
      <c r="K25" s="728"/>
      <c r="L25" s="728"/>
    </row>
    <row r="26" spans="3:12" ht="12.75" hidden="1">
      <c r="C26" s="728"/>
      <c r="D26" s="728"/>
      <c r="E26" s="728"/>
      <c r="F26" s="728"/>
      <c r="G26" s="728"/>
      <c r="H26" s="728"/>
      <c r="I26" s="728"/>
      <c r="J26" s="728"/>
      <c r="K26" s="728"/>
      <c r="L26" s="728"/>
    </row>
    <row r="27" spans="3:12" ht="12.75" hidden="1">
      <c r="C27" s="728"/>
      <c r="D27" s="728"/>
      <c r="E27" s="728"/>
      <c r="F27" s="728"/>
      <c r="G27" s="728"/>
      <c r="H27" s="728"/>
      <c r="I27" s="728"/>
      <c r="J27" s="728"/>
      <c r="K27" s="728"/>
      <c r="L27" s="728"/>
    </row>
    <row r="28" spans="3:12" ht="12.75" hidden="1">
      <c r="C28" s="728"/>
      <c r="D28" s="728"/>
      <c r="E28" s="728"/>
      <c r="F28" s="728"/>
      <c r="G28" s="728"/>
      <c r="H28" s="728"/>
      <c r="I28" s="728"/>
      <c r="J28" s="728"/>
      <c r="K28" s="728"/>
      <c r="L28" s="728"/>
    </row>
    <row r="29" spans="3:12" ht="12.75" hidden="1">
      <c r="C29" s="728"/>
      <c r="D29" s="728"/>
      <c r="E29" s="728"/>
      <c r="F29" s="728"/>
      <c r="G29" s="728"/>
      <c r="H29" s="728"/>
      <c r="I29" s="728"/>
      <c r="J29" s="728"/>
      <c r="K29" s="728"/>
      <c r="L29" s="728"/>
    </row>
    <row r="30" spans="3:12" ht="12.75" hidden="1">
      <c r="C30" s="728"/>
      <c r="D30" s="728"/>
      <c r="E30" s="728"/>
      <c r="F30" s="728"/>
      <c r="G30" s="728"/>
      <c r="H30" s="728"/>
      <c r="I30" s="728"/>
      <c r="J30" s="728"/>
      <c r="K30" s="728"/>
      <c r="L30" s="728"/>
    </row>
    <row r="31" spans="3:12" ht="12.75" hidden="1">
      <c r="C31" s="728"/>
      <c r="D31" s="728"/>
      <c r="E31" s="728"/>
      <c r="F31" s="728"/>
      <c r="G31" s="728"/>
      <c r="H31" s="728"/>
      <c r="I31" s="728"/>
      <c r="J31" s="728"/>
      <c r="K31" s="728"/>
      <c r="L31" s="728"/>
    </row>
    <row r="32" spans="3:12" ht="12.75" hidden="1">
      <c r="C32" s="242"/>
      <c r="D32" s="243"/>
      <c r="E32" s="242"/>
      <c r="F32" s="242"/>
      <c r="G32" s="242"/>
      <c r="H32" s="242"/>
      <c r="I32" s="242"/>
      <c r="J32" s="242"/>
      <c r="K32" s="242"/>
      <c r="L32" s="242"/>
    </row>
    <row r="33" ht="12.75" hidden="1"/>
    <row r="34" ht="12.75" hidden="1"/>
    <row r="35" ht="12.75" hidden="1"/>
  </sheetData>
  <sheetProtection/>
  <mergeCells count="20">
    <mergeCell ref="K6:L6"/>
    <mergeCell ref="L7:L8"/>
    <mergeCell ref="C2:L2"/>
    <mergeCell ref="C25:L31"/>
    <mergeCell ref="C15:D15"/>
    <mergeCell ref="C16:D16"/>
    <mergeCell ref="C17:C18"/>
    <mergeCell ref="C19:C20"/>
    <mergeCell ref="E4:L4"/>
    <mergeCell ref="C6:C8"/>
    <mergeCell ref="D6:D8"/>
    <mergeCell ref="E6:J6"/>
    <mergeCell ref="C21:C22"/>
    <mergeCell ref="C23:D23"/>
    <mergeCell ref="C9:D9"/>
    <mergeCell ref="C10:D10"/>
    <mergeCell ref="C11:D11"/>
    <mergeCell ref="C12:D12"/>
    <mergeCell ref="C13:D13"/>
    <mergeCell ref="C14:D14"/>
  </mergeCells>
  <printOptions/>
  <pageMargins left="0.17" right="0.7086614173228347" top="0.17" bottom="0.17"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2:M52"/>
  <sheetViews>
    <sheetView zoomScaleSheetLayoutView="80" zoomScalePageLayoutView="0" workbookViewId="0" topLeftCell="C1">
      <selection activeCell="D46" sqref="D46:M46"/>
    </sheetView>
  </sheetViews>
  <sheetFormatPr defaultColWidth="9.140625" defaultRowHeight="12.75"/>
  <cols>
    <col min="1" max="1" width="4.140625" style="465" customWidth="1"/>
    <col min="2" max="2" width="2.8515625" style="465" customWidth="1"/>
    <col min="3" max="3" width="30.00390625" style="465" customWidth="1"/>
    <col min="4" max="9" width="9.140625" style="465" customWidth="1"/>
    <col min="10" max="10" width="9.57421875" style="465" customWidth="1"/>
    <col min="11" max="11" width="8.28125" style="465" customWidth="1"/>
    <col min="12" max="12" width="7.28125" style="465" customWidth="1"/>
    <col min="13" max="13" width="22.00390625" style="465" customWidth="1"/>
    <col min="14" max="16384" width="9.140625" style="465" customWidth="1"/>
  </cols>
  <sheetData>
    <row r="1" ht="13.5" thickBot="1"/>
    <row r="2" spans="2:13" ht="12.75">
      <c r="B2" s="466"/>
      <c r="C2" s="467"/>
      <c r="D2" s="467"/>
      <c r="E2" s="467"/>
      <c r="F2" s="467"/>
      <c r="G2" s="467"/>
      <c r="H2" s="467"/>
      <c r="I2" s="467"/>
      <c r="J2" s="467"/>
      <c r="K2" s="467"/>
      <c r="L2" s="467"/>
      <c r="M2" s="468"/>
    </row>
    <row r="3" spans="2:13" ht="12" customHeight="1">
      <c r="B3" s="469"/>
      <c r="C3" s="470"/>
      <c r="D3" s="470"/>
      <c r="E3" s="470"/>
      <c r="F3" s="470"/>
      <c r="G3" s="470"/>
      <c r="H3" s="470"/>
      <c r="I3" s="470"/>
      <c r="J3" s="470"/>
      <c r="K3" s="470"/>
      <c r="L3" s="470"/>
      <c r="M3" s="471"/>
    </row>
    <row r="4" spans="2:13" ht="11.25" customHeight="1">
      <c r="B4" s="469"/>
      <c r="C4" s="509" t="s">
        <v>76</v>
      </c>
      <c r="D4" s="509"/>
      <c r="E4" s="509"/>
      <c r="F4" s="509"/>
      <c r="G4" s="509"/>
      <c r="H4" s="509"/>
      <c r="I4" s="509"/>
      <c r="J4" s="509"/>
      <c r="K4" s="509"/>
      <c r="L4" s="509"/>
      <c r="M4" s="471"/>
    </row>
    <row r="5" spans="2:13" ht="11.25" customHeight="1">
      <c r="B5" s="510"/>
      <c r="C5" s="511"/>
      <c r="D5" s="511"/>
      <c r="E5" s="511"/>
      <c r="F5" s="511"/>
      <c r="G5" s="511"/>
      <c r="H5" s="511"/>
      <c r="I5" s="511"/>
      <c r="J5" s="511"/>
      <c r="K5" s="511"/>
      <c r="L5" s="511"/>
      <c r="M5" s="512"/>
    </row>
    <row r="6" spans="2:13" ht="11.25" customHeight="1">
      <c r="B6" s="513"/>
      <c r="C6" s="511"/>
      <c r="D6" s="511"/>
      <c r="E6" s="511"/>
      <c r="F6" s="511"/>
      <c r="G6" s="511"/>
      <c r="H6" s="511"/>
      <c r="I6" s="511"/>
      <c r="J6" s="511"/>
      <c r="K6" s="511"/>
      <c r="L6" s="511"/>
      <c r="M6" s="512"/>
    </row>
    <row r="7" spans="2:13" ht="21" customHeight="1">
      <c r="B7" s="469"/>
      <c r="C7" s="470"/>
      <c r="D7" s="470"/>
      <c r="E7" s="470"/>
      <c r="F7" s="470"/>
      <c r="G7" s="470"/>
      <c r="H7" s="470"/>
      <c r="I7" s="470"/>
      <c r="J7" s="470"/>
      <c r="K7" s="470"/>
      <c r="L7" s="470"/>
      <c r="M7" s="471"/>
    </row>
    <row r="8" spans="2:13" ht="15.75" customHeight="1">
      <c r="B8" s="506"/>
      <c r="C8" s="507" t="s">
        <v>77</v>
      </c>
      <c r="D8" s="504" t="s">
        <v>9</v>
      </c>
      <c r="E8" s="504"/>
      <c r="F8" s="504"/>
      <c r="G8" s="504"/>
      <c r="H8" s="504"/>
      <c r="I8" s="504"/>
      <c r="J8" s="504"/>
      <c r="K8" s="504"/>
      <c r="L8" s="504"/>
      <c r="M8" s="505"/>
    </row>
    <row r="9" spans="2:13" ht="15.75" customHeight="1">
      <c r="B9" s="506"/>
      <c r="C9" s="507"/>
      <c r="D9" s="504"/>
      <c r="E9" s="504"/>
      <c r="F9" s="504"/>
      <c r="G9" s="504"/>
      <c r="H9" s="504"/>
      <c r="I9" s="504"/>
      <c r="J9" s="504"/>
      <c r="K9" s="504"/>
      <c r="L9" s="504"/>
      <c r="M9" s="505"/>
    </row>
    <row r="10" spans="2:13" ht="33" customHeight="1">
      <c r="B10" s="514"/>
      <c r="C10" s="515"/>
      <c r="D10" s="516"/>
      <c r="E10" s="516"/>
      <c r="F10" s="516"/>
      <c r="G10" s="516"/>
      <c r="H10" s="516"/>
      <c r="I10" s="516"/>
      <c r="J10" s="516"/>
      <c r="K10" s="516"/>
      <c r="L10" s="516"/>
      <c r="M10" s="517"/>
    </row>
    <row r="11" spans="2:13" ht="9.75" customHeight="1">
      <c r="B11" s="472"/>
      <c r="C11" s="473"/>
      <c r="D11" s="490"/>
      <c r="E11" s="490"/>
      <c r="F11" s="490"/>
      <c r="G11" s="490"/>
      <c r="H11" s="490"/>
      <c r="I11" s="490"/>
      <c r="J11" s="490"/>
      <c r="K11" s="490"/>
      <c r="L11" s="490"/>
      <c r="M11" s="491"/>
    </row>
    <row r="12" spans="2:13" ht="27" customHeight="1">
      <c r="B12" s="506"/>
      <c r="C12" s="507" t="s">
        <v>78</v>
      </c>
      <c r="D12" s="504" t="s">
        <v>199</v>
      </c>
      <c r="E12" s="504"/>
      <c r="F12" s="504"/>
      <c r="G12" s="504"/>
      <c r="H12" s="504"/>
      <c r="I12" s="504"/>
      <c r="J12" s="504"/>
      <c r="K12" s="504"/>
      <c r="L12" s="504"/>
      <c r="M12" s="505"/>
    </row>
    <row r="13" spans="2:13" ht="12.75" customHeight="1">
      <c r="B13" s="506"/>
      <c r="C13" s="507"/>
      <c r="D13" s="508" t="s">
        <v>6</v>
      </c>
      <c r="E13" s="508"/>
      <c r="F13" s="508"/>
      <c r="G13" s="508"/>
      <c r="H13" s="508"/>
      <c r="I13" s="508"/>
      <c r="J13" s="508"/>
      <c r="K13" s="508"/>
      <c r="L13" s="508"/>
      <c r="M13" s="492"/>
    </row>
    <row r="14" spans="2:13" ht="12.75" customHeight="1">
      <c r="B14" s="506"/>
      <c r="C14" s="507"/>
      <c r="D14" s="508" t="s">
        <v>7</v>
      </c>
      <c r="E14" s="508"/>
      <c r="F14" s="508"/>
      <c r="G14" s="508"/>
      <c r="H14" s="508"/>
      <c r="I14" s="508"/>
      <c r="J14" s="508"/>
      <c r="K14" s="508"/>
      <c r="L14" s="508"/>
      <c r="M14" s="492"/>
    </row>
    <row r="15" spans="2:13" ht="12.75" customHeight="1">
      <c r="B15" s="506"/>
      <c r="C15" s="507"/>
      <c r="D15" s="508" t="s">
        <v>264</v>
      </c>
      <c r="E15" s="508"/>
      <c r="F15" s="508"/>
      <c r="G15" s="508"/>
      <c r="H15" s="508"/>
      <c r="I15" s="508"/>
      <c r="J15" s="508"/>
      <c r="K15" s="508"/>
      <c r="L15" s="508"/>
      <c r="M15" s="492"/>
    </row>
    <row r="16" spans="2:13" ht="12.75" customHeight="1">
      <c r="B16" s="469"/>
      <c r="C16" s="470"/>
      <c r="D16" s="508" t="s">
        <v>8</v>
      </c>
      <c r="E16" s="508"/>
      <c r="F16" s="508"/>
      <c r="G16" s="508"/>
      <c r="H16" s="508"/>
      <c r="I16" s="508"/>
      <c r="J16" s="508"/>
      <c r="K16" s="508"/>
      <c r="L16" s="508"/>
      <c r="M16" s="492"/>
    </row>
    <row r="17" spans="2:13" ht="12.75">
      <c r="B17" s="469"/>
      <c r="C17" s="470"/>
      <c r="D17" s="508"/>
      <c r="E17" s="508"/>
      <c r="F17" s="508"/>
      <c r="G17" s="508"/>
      <c r="H17" s="508"/>
      <c r="I17" s="508"/>
      <c r="J17" s="508"/>
      <c r="K17" s="508"/>
      <c r="L17" s="508"/>
      <c r="M17" s="492"/>
    </row>
    <row r="18" spans="2:13" ht="13.5" customHeight="1">
      <c r="B18" s="469"/>
      <c r="C18" s="470"/>
      <c r="D18" s="504" t="s">
        <v>2</v>
      </c>
      <c r="E18" s="504"/>
      <c r="F18" s="504"/>
      <c r="G18" s="504"/>
      <c r="H18" s="504"/>
      <c r="I18" s="504"/>
      <c r="J18" s="504"/>
      <c r="K18" s="504"/>
      <c r="L18" s="504"/>
      <c r="M18" s="505"/>
    </row>
    <row r="19" spans="2:13" ht="13.5" customHeight="1">
      <c r="B19" s="469"/>
      <c r="C19" s="470"/>
      <c r="D19" s="504" t="s">
        <v>3</v>
      </c>
      <c r="E19" s="504"/>
      <c r="F19" s="504"/>
      <c r="G19" s="504"/>
      <c r="H19" s="504"/>
      <c r="I19" s="504"/>
      <c r="J19" s="504"/>
      <c r="K19" s="504"/>
      <c r="L19" s="504"/>
      <c r="M19" s="505"/>
    </row>
    <row r="20" spans="2:13" ht="2.25" customHeight="1">
      <c r="B20" s="469"/>
      <c r="C20" s="470"/>
      <c r="D20" s="493"/>
      <c r="E20" s="493"/>
      <c r="F20" s="493"/>
      <c r="G20" s="493"/>
      <c r="H20" s="493"/>
      <c r="I20" s="493"/>
      <c r="J20" s="493"/>
      <c r="K20" s="493"/>
      <c r="L20" s="493"/>
      <c r="M20" s="492"/>
    </row>
    <row r="21" spans="2:13" ht="12.75" customHeight="1">
      <c r="B21" s="506"/>
      <c r="C21" s="507" t="s">
        <v>26</v>
      </c>
      <c r="D21" s="504" t="s">
        <v>274</v>
      </c>
      <c r="E21" s="504"/>
      <c r="F21" s="504"/>
      <c r="G21" s="504"/>
      <c r="H21" s="504"/>
      <c r="I21" s="504"/>
      <c r="J21" s="504"/>
      <c r="K21" s="504"/>
      <c r="L21" s="504"/>
      <c r="M21" s="505"/>
    </row>
    <row r="22" spans="2:13" ht="12.75">
      <c r="B22" s="506"/>
      <c r="C22" s="507"/>
      <c r="D22" s="504"/>
      <c r="E22" s="504"/>
      <c r="F22" s="504"/>
      <c r="G22" s="504"/>
      <c r="H22" s="504"/>
      <c r="I22" s="504"/>
      <c r="J22" s="504"/>
      <c r="K22" s="504"/>
      <c r="L22" s="504"/>
      <c r="M22" s="505"/>
    </row>
    <row r="23" spans="2:13" ht="82.5" customHeight="1">
      <c r="B23" s="514"/>
      <c r="C23" s="515"/>
      <c r="D23" s="516"/>
      <c r="E23" s="516"/>
      <c r="F23" s="516"/>
      <c r="G23" s="516"/>
      <c r="H23" s="516"/>
      <c r="I23" s="516"/>
      <c r="J23" s="516"/>
      <c r="K23" s="516"/>
      <c r="L23" s="516"/>
      <c r="M23" s="517"/>
    </row>
    <row r="24" spans="2:13" ht="12.75" hidden="1">
      <c r="B24" s="469"/>
      <c r="C24" s="470"/>
      <c r="D24" s="493"/>
      <c r="E24" s="493"/>
      <c r="F24" s="493"/>
      <c r="G24" s="493"/>
      <c r="H24" s="493"/>
      <c r="I24" s="493"/>
      <c r="J24" s="493"/>
      <c r="K24" s="493"/>
      <c r="L24" s="493"/>
      <c r="M24" s="492"/>
    </row>
    <row r="25" spans="2:13" ht="12.75" customHeight="1">
      <c r="B25" s="506"/>
      <c r="C25" s="507" t="s">
        <v>27</v>
      </c>
      <c r="D25" s="504" t="s">
        <v>200</v>
      </c>
      <c r="E25" s="504"/>
      <c r="F25" s="504"/>
      <c r="G25" s="504"/>
      <c r="H25" s="504"/>
      <c r="I25" s="504"/>
      <c r="J25" s="504"/>
      <c r="K25" s="504"/>
      <c r="L25" s="504"/>
      <c r="M25" s="505"/>
    </row>
    <row r="26" spans="2:13" ht="12.75">
      <c r="B26" s="506"/>
      <c r="C26" s="507"/>
      <c r="D26" s="504"/>
      <c r="E26" s="504"/>
      <c r="F26" s="504"/>
      <c r="G26" s="504"/>
      <c r="H26" s="504"/>
      <c r="I26" s="504"/>
      <c r="J26" s="504"/>
      <c r="K26" s="504"/>
      <c r="L26" s="504"/>
      <c r="M26" s="505"/>
    </row>
    <row r="27" spans="2:13" ht="15.75" customHeight="1">
      <c r="B27" s="506"/>
      <c r="C27" s="507"/>
      <c r="D27" s="504"/>
      <c r="E27" s="504"/>
      <c r="F27" s="504"/>
      <c r="G27" s="504"/>
      <c r="H27" s="504"/>
      <c r="I27" s="504"/>
      <c r="J27" s="504"/>
      <c r="K27" s="504"/>
      <c r="L27" s="504"/>
      <c r="M27" s="505"/>
    </row>
    <row r="28" spans="2:13" ht="3.75" customHeight="1">
      <c r="B28" s="469"/>
      <c r="C28" s="470"/>
      <c r="D28" s="493"/>
      <c r="E28" s="493"/>
      <c r="F28" s="493"/>
      <c r="G28" s="493"/>
      <c r="H28" s="493"/>
      <c r="I28" s="493"/>
      <c r="J28" s="493"/>
      <c r="K28" s="493"/>
      <c r="L28" s="493"/>
      <c r="M28" s="492"/>
    </row>
    <row r="29" spans="2:13" ht="12.75" customHeight="1">
      <c r="B29" s="469"/>
      <c r="C29" s="470"/>
      <c r="D29" s="504" t="s">
        <v>201</v>
      </c>
      <c r="E29" s="504"/>
      <c r="F29" s="504"/>
      <c r="G29" s="504"/>
      <c r="H29" s="504"/>
      <c r="I29" s="504"/>
      <c r="J29" s="504"/>
      <c r="K29" s="504"/>
      <c r="L29" s="504"/>
      <c r="M29" s="505"/>
    </row>
    <row r="30" spans="2:13" ht="12.75">
      <c r="B30" s="469"/>
      <c r="C30" s="470"/>
      <c r="D30" s="504"/>
      <c r="E30" s="504"/>
      <c r="F30" s="504"/>
      <c r="G30" s="504"/>
      <c r="H30" s="504"/>
      <c r="I30" s="504"/>
      <c r="J30" s="504"/>
      <c r="K30" s="504"/>
      <c r="L30" s="504"/>
      <c r="M30" s="505"/>
    </row>
    <row r="31" spans="2:13" ht="30" customHeight="1">
      <c r="B31" s="469"/>
      <c r="C31" s="470"/>
      <c r="D31" s="504"/>
      <c r="E31" s="504"/>
      <c r="F31" s="504"/>
      <c r="G31" s="504"/>
      <c r="H31" s="504"/>
      <c r="I31" s="504"/>
      <c r="J31" s="504"/>
      <c r="K31" s="504"/>
      <c r="L31" s="504"/>
      <c r="M31" s="505"/>
    </row>
    <row r="32" spans="2:13" ht="11.25" customHeight="1">
      <c r="B32" s="469"/>
      <c r="C32" s="470"/>
      <c r="D32" s="493"/>
      <c r="E32" s="493"/>
      <c r="F32" s="493"/>
      <c r="G32" s="493"/>
      <c r="H32" s="493"/>
      <c r="I32" s="493"/>
      <c r="J32" s="493"/>
      <c r="K32" s="493"/>
      <c r="L32" s="493"/>
      <c r="M32" s="492"/>
    </row>
    <row r="33" spans="2:13" ht="12.75">
      <c r="B33" s="80"/>
      <c r="C33" s="171" t="s">
        <v>79</v>
      </c>
      <c r="D33" s="504" t="s">
        <v>4</v>
      </c>
      <c r="E33" s="504"/>
      <c r="F33" s="504"/>
      <c r="G33" s="504"/>
      <c r="H33" s="504"/>
      <c r="I33" s="504"/>
      <c r="J33" s="504"/>
      <c r="K33" s="504"/>
      <c r="L33" s="504"/>
      <c r="M33" s="492"/>
    </row>
    <row r="34" spans="2:13" ht="12.75">
      <c r="B34" s="80"/>
      <c r="C34" s="171"/>
      <c r="D34" s="504"/>
      <c r="E34" s="504"/>
      <c r="F34" s="504"/>
      <c r="G34" s="504"/>
      <c r="H34" s="504"/>
      <c r="I34" s="504"/>
      <c r="J34" s="504"/>
      <c r="K34" s="504"/>
      <c r="L34" s="504"/>
      <c r="M34" s="492"/>
    </row>
    <row r="35" spans="2:13" ht="12.75" customHeight="1">
      <c r="B35" s="80"/>
      <c r="C35" s="171" t="s">
        <v>80</v>
      </c>
      <c r="D35" s="504" t="s">
        <v>202</v>
      </c>
      <c r="E35" s="504"/>
      <c r="F35" s="504"/>
      <c r="G35" s="504"/>
      <c r="H35" s="504"/>
      <c r="I35" s="504"/>
      <c r="J35" s="504"/>
      <c r="K35" s="504"/>
      <c r="L35" s="504"/>
      <c r="M35" s="505"/>
    </row>
    <row r="36" spans="2:13" ht="12.75">
      <c r="B36" s="80"/>
      <c r="C36" s="171"/>
      <c r="D36" s="504"/>
      <c r="E36" s="504"/>
      <c r="F36" s="504"/>
      <c r="G36" s="504"/>
      <c r="H36" s="504"/>
      <c r="I36" s="504"/>
      <c r="J36" s="504"/>
      <c r="K36" s="504"/>
      <c r="L36" s="504"/>
      <c r="M36" s="505"/>
    </row>
    <row r="37" spans="2:13" ht="14.25" customHeight="1" hidden="1">
      <c r="B37" s="80"/>
      <c r="C37" s="171"/>
      <c r="D37" s="504"/>
      <c r="E37" s="504"/>
      <c r="F37" s="504"/>
      <c r="G37" s="504"/>
      <c r="H37" s="504"/>
      <c r="I37" s="504"/>
      <c r="J37" s="504"/>
      <c r="K37" s="504"/>
      <c r="L37" s="504"/>
      <c r="M37" s="505"/>
    </row>
    <row r="38" spans="2:13" ht="27.75" customHeight="1">
      <c r="B38" s="81"/>
      <c r="C38" s="172" t="s">
        <v>81</v>
      </c>
      <c r="D38" s="516" t="s">
        <v>99</v>
      </c>
      <c r="E38" s="516"/>
      <c r="F38" s="516"/>
      <c r="G38" s="516"/>
      <c r="H38" s="516"/>
      <c r="I38" s="516"/>
      <c r="J38" s="516"/>
      <c r="K38" s="516"/>
      <c r="L38" s="516"/>
      <c r="M38" s="517"/>
    </row>
    <row r="39" spans="2:13" ht="21" customHeight="1">
      <c r="B39" s="82"/>
      <c r="C39" s="173" t="s">
        <v>30</v>
      </c>
      <c r="D39" s="489"/>
      <c r="E39" s="489"/>
      <c r="F39" s="489"/>
      <c r="G39" s="489"/>
      <c r="H39" s="489"/>
      <c r="I39" s="489"/>
      <c r="J39" s="489"/>
      <c r="K39" s="489"/>
      <c r="L39" s="489"/>
      <c r="M39" s="492"/>
    </row>
    <row r="40" spans="2:13" ht="30" customHeight="1">
      <c r="B40" s="83"/>
      <c r="C40" s="174" t="s">
        <v>82</v>
      </c>
      <c r="D40" s="504" t="s">
        <v>275</v>
      </c>
      <c r="E40" s="504"/>
      <c r="F40" s="504"/>
      <c r="G40" s="504"/>
      <c r="H40" s="504"/>
      <c r="I40" s="504"/>
      <c r="J40" s="504"/>
      <c r="K40" s="504"/>
      <c r="L40" s="504"/>
      <c r="M40" s="505"/>
    </row>
    <row r="41" spans="2:13" ht="6" customHeight="1">
      <c r="B41" s="474"/>
      <c r="C41" s="475"/>
      <c r="D41" s="489"/>
      <c r="E41" s="489"/>
      <c r="F41" s="489"/>
      <c r="G41" s="489"/>
      <c r="H41" s="489"/>
      <c r="I41" s="489"/>
      <c r="J41" s="489"/>
      <c r="K41" s="489"/>
      <c r="L41" s="489"/>
      <c r="M41" s="492"/>
    </row>
    <row r="42" spans="2:13" ht="40.5" customHeight="1">
      <c r="B42" s="83"/>
      <c r="C42" s="174" t="s">
        <v>83</v>
      </c>
      <c r="D42" s="504" t="s">
        <v>5</v>
      </c>
      <c r="E42" s="504"/>
      <c r="F42" s="504"/>
      <c r="G42" s="504"/>
      <c r="H42" s="504"/>
      <c r="I42" s="504"/>
      <c r="J42" s="504"/>
      <c r="K42" s="504"/>
      <c r="L42" s="504"/>
      <c r="M42" s="505"/>
    </row>
    <row r="43" spans="2:13" ht="6" customHeight="1" hidden="1">
      <c r="B43" s="474"/>
      <c r="C43" s="475"/>
      <c r="D43" s="489"/>
      <c r="E43" s="489"/>
      <c r="F43" s="489"/>
      <c r="G43" s="489"/>
      <c r="H43" s="489"/>
      <c r="I43" s="489"/>
      <c r="J43" s="489"/>
      <c r="K43" s="489"/>
      <c r="L43" s="489"/>
      <c r="M43" s="492"/>
    </row>
    <row r="44" spans="2:13" ht="13.5" customHeight="1">
      <c r="B44" s="84"/>
      <c r="C44" s="175" t="s">
        <v>84</v>
      </c>
      <c r="D44" s="516" t="s">
        <v>203</v>
      </c>
      <c r="E44" s="516"/>
      <c r="F44" s="516"/>
      <c r="G44" s="516"/>
      <c r="H44" s="516"/>
      <c r="I44" s="516"/>
      <c r="J44" s="516"/>
      <c r="K44" s="516"/>
      <c r="L44" s="516"/>
      <c r="M44" s="518"/>
    </row>
    <row r="45" spans="2:13" ht="13.5" customHeight="1">
      <c r="B45" s="82"/>
      <c r="C45" s="173"/>
      <c r="D45" s="489"/>
      <c r="E45" s="489"/>
      <c r="F45" s="489"/>
      <c r="G45" s="489"/>
      <c r="H45" s="489"/>
      <c r="I45" s="489"/>
      <c r="J45" s="489"/>
      <c r="K45" s="489"/>
      <c r="L45" s="489"/>
      <c r="M45" s="492"/>
    </row>
    <row r="46" spans="2:13" ht="27" customHeight="1">
      <c r="B46" s="83"/>
      <c r="C46" s="174" t="s">
        <v>28</v>
      </c>
      <c r="D46" s="504" t="s">
        <v>204</v>
      </c>
      <c r="E46" s="504"/>
      <c r="F46" s="504"/>
      <c r="G46" s="504"/>
      <c r="H46" s="504"/>
      <c r="I46" s="504"/>
      <c r="J46" s="504"/>
      <c r="K46" s="504"/>
      <c r="L46" s="504"/>
      <c r="M46" s="505"/>
    </row>
    <row r="47" spans="2:13" ht="0.75" customHeight="1">
      <c r="B47" s="474"/>
      <c r="C47" s="475"/>
      <c r="D47" s="489"/>
      <c r="E47" s="489"/>
      <c r="F47" s="489"/>
      <c r="G47" s="489"/>
      <c r="H47" s="489"/>
      <c r="I47" s="489"/>
      <c r="J47" s="489"/>
      <c r="K47" s="489"/>
      <c r="L47" s="489"/>
      <c r="M47" s="492"/>
    </row>
    <row r="48" spans="2:13" ht="0.75" customHeight="1">
      <c r="B48" s="474"/>
      <c r="C48" s="475"/>
      <c r="D48" s="489"/>
      <c r="E48" s="489"/>
      <c r="F48" s="489"/>
      <c r="G48" s="489"/>
      <c r="H48" s="489"/>
      <c r="I48" s="489"/>
      <c r="J48" s="489"/>
      <c r="K48" s="489"/>
      <c r="L48" s="489"/>
      <c r="M48" s="492"/>
    </row>
    <row r="49" spans="2:13" ht="39.75" customHeight="1">
      <c r="B49" s="83"/>
      <c r="C49" s="174" t="s">
        <v>85</v>
      </c>
      <c r="D49" s="504" t="s">
        <v>276</v>
      </c>
      <c r="E49" s="504"/>
      <c r="F49" s="504"/>
      <c r="G49" s="504"/>
      <c r="H49" s="504"/>
      <c r="I49" s="504"/>
      <c r="J49" s="504"/>
      <c r="K49" s="504"/>
      <c r="L49" s="504"/>
      <c r="M49" s="505"/>
    </row>
    <row r="50" spans="2:13" ht="0.75" customHeight="1">
      <c r="B50" s="474"/>
      <c r="C50" s="475"/>
      <c r="D50" s="489"/>
      <c r="E50" s="489"/>
      <c r="F50" s="489"/>
      <c r="G50" s="489"/>
      <c r="H50" s="489"/>
      <c r="I50" s="489"/>
      <c r="J50" s="489"/>
      <c r="K50" s="489"/>
      <c r="L50" s="489"/>
      <c r="M50" s="492"/>
    </row>
    <row r="51" spans="2:13" ht="53.25" customHeight="1">
      <c r="B51" s="83"/>
      <c r="C51" s="174" t="s">
        <v>29</v>
      </c>
      <c r="D51" s="504" t="s">
        <v>205</v>
      </c>
      <c r="E51" s="504"/>
      <c r="F51" s="504"/>
      <c r="G51" s="504"/>
      <c r="H51" s="504"/>
      <c r="I51" s="504"/>
      <c r="J51" s="504"/>
      <c r="K51" s="504"/>
      <c r="L51" s="504"/>
      <c r="M51" s="505"/>
    </row>
    <row r="52" spans="2:13" ht="8.25" customHeight="1" thickBot="1">
      <c r="B52" s="476"/>
      <c r="C52" s="477"/>
      <c r="D52" s="85"/>
      <c r="E52" s="85"/>
      <c r="F52" s="85"/>
      <c r="G52" s="85"/>
      <c r="H52" s="85"/>
      <c r="I52" s="85"/>
      <c r="J52" s="85"/>
      <c r="K52" s="85"/>
      <c r="L52" s="85"/>
      <c r="M52" s="478"/>
    </row>
    <row r="53" ht="6" customHeight="1"/>
  </sheetData>
  <sheetProtection/>
  <mergeCells count="30">
    <mergeCell ref="D25:M27"/>
    <mergeCell ref="D29:M31"/>
    <mergeCell ref="D35:M37"/>
    <mergeCell ref="D51:M51"/>
    <mergeCell ref="D38:M38"/>
    <mergeCell ref="D40:M40"/>
    <mergeCell ref="D42:M42"/>
    <mergeCell ref="D46:M46"/>
    <mergeCell ref="D49:M49"/>
    <mergeCell ref="D44:M44"/>
    <mergeCell ref="D16:L17"/>
    <mergeCell ref="D18:M18"/>
    <mergeCell ref="D15:L15"/>
    <mergeCell ref="D14:L14"/>
    <mergeCell ref="D33:L34"/>
    <mergeCell ref="B21:B23"/>
    <mergeCell ref="C21:C23"/>
    <mergeCell ref="D21:M23"/>
    <mergeCell ref="B25:B27"/>
    <mergeCell ref="C25:C27"/>
    <mergeCell ref="D12:M12"/>
    <mergeCell ref="B12:B15"/>
    <mergeCell ref="C12:C15"/>
    <mergeCell ref="D13:L13"/>
    <mergeCell ref="D19:M19"/>
    <mergeCell ref="C4:L4"/>
    <mergeCell ref="B5:M6"/>
    <mergeCell ref="B8:B10"/>
    <mergeCell ref="C8:C10"/>
    <mergeCell ref="D8:M10"/>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41"/>
  </sheetPr>
  <dimension ref="B3:L44"/>
  <sheetViews>
    <sheetView showGridLines="0" view="pageBreakPreview" zoomScaleSheetLayoutView="100" zoomScalePageLayoutView="0" workbookViewId="0" topLeftCell="A1">
      <selection activeCell="J23" sqref="J23"/>
    </sheetView>
  </sheetViews>
  <sheetFormatPr defaultColWidth="9.140625" defaultRowHeight="12.75"/>
  <cols>
    <col min="1" max="1" width="3.00390625" style="2" customWidth="1"/>
    <col min="2" max="2" width="1.7109375" style="2" customWidth="1"/>
    <col min="3" max="3" width="1.8515625" style="2" customWidth="1"/>
    <col min="4" max="4" width="0.9921875" style="2" customWidth="1"/>
    <col min="5" max="5" width="9.140625" style="2" customWidth="1"/>
    <col min="6" max="6" width="5.140625" style="2" customWidth="1"/>
    <col min="7" max="7" width="10.8515625" style="2" customWidth="1"/>
    <col min="8" max="8" width="9.140625" style="2" customWidth="1"/>
    <col min="9" max="9" width="12.421875" style="2" customWidth="1"/>
    <col min="10" max="10" width="37.00390625" style="2" customWidth="1"/>
    <col min="11" max="11" width="31.421875" style="2" hidden="1" customWidth="1"/>
    <col min="12" max="12" width="3.28125" style="2" customWidth="1"/>
    <col min="13" max="13" width="4.140625" style="2" customWidth="1"/>
    <col min="14" max="16384" width="9.140625" style="2" customWidth="1"/>
  </cols>
  <sheetData>
    <row r="3" spans="2:12" ht="12.75">
      <c r="B3" s="5"/>
      <c r="C3" s="6"/>
      <c r="D3" s="6"/>
      <c r="E3" s="6"/>
      <c r="F3" s="6"/>
      <c r="G3" s="6"/>
      <c r="H3" s="6"/>
      <c r="I3" s="6"/>
      <c r="J3" s="6"/>
      <c r="K3" s="6"/>
      <c r="L3" s="12"/>
    </row>
    <row r="4" spans="2:12" ht="12.75">
      <c r="B4" s="7"/>
      <c r="C4" s="8"/>
      <c r="D4" s="8"/>
      <c r="E4" s="8"/>
      <c r="F4" s="8"/>
      <c r="G4" s="8"/>
      <c r="H4" s="8"/>
      <c r="I4" s="8"/>
      <c r="J4" s="8"/>
      <c r="K4" s="8"/>
      <c r="L4" s="13"/>
    </row>
    <row r="5" spans="2:12" ht="12.75">
      <c r="B5" s="7"/>
      <c r="C5" s="8"/>
      <c r="D5" s="8"/>
      <c r="E5" s="8"/>
      <c r="F5" s="8"/>
      <c r="G5" s="8"/>
      <c r="H5" s="8"/>
      <c r="I5" s="8"/>
      <c r="J5" s="8"/>
      <c r="K5" s="8"/>
      <c r="L5" s="13"/>
    </row>
    <row r="6" spans="2:12" ht="12.75">
      <c r="B6" s="7"/>
      <c r="C6" s="8"/>
      <c r="D6" s="8"/>
      <c r="E6" s="8"/>
      <c r="F6" s="8"/>
      <c r="G6" s="8"/>
      <c r="H6" s="8"/>
      <c r="I6" s="8"/>
      <c r="J6" s="8"/>
      <c r="K6" s="8"/>
      <c r="L6" s="13"/>
    </row>
    <row r="7" spans="2:12" ht="12.75">
      <c r="B7" s="7"/>
      <c r="C7" s="8"/>
      <c r="D7" s="8"/>
      <c r="E7" s="8"/>
      <c r="F7" s="8"/>
      <c r="G7" s="8"/>
      <c r="H7" s="8"/>
      <c r="I7" s="8"/>
      <c r="J7" s="8"/>
      <c r="K7" s="8"/>
      <c r="L7" s="13"/>
    </row>
    <row r="8" spans="2:12" ht="12.75">
      <c r="B8" s="7"/>
      <c r="C8" s="8"/>
      <c r="D8" s="8"/>
      <c r="E8" s="8"/>
      <c r="F8" s="8"/>
      <c r="G8" s="8"/>
      <c r="H8" s="8"/>
      <c r="I8" s="8"/>
      <c r="J8" s="8"/>
      <c r="K8" s="8"/>
      <c r="L8" s="13"/>
    </row>
    <row r="9" spans="2:12" ht="12.75">
      <c r="B9" s="7"/>
      <c r="C9" s="8"/>
      <c r="D9" s="8"/>
      <c r="E9" s="8"/>
      <c r="F9" s="8"/>
      <c r="G9" s="8"/>
      <c r="H9" s="8"/>
      <c r="I9" s="8"/>
      <c r="J9" s="8"/>
      <c r="K9" s="8"/>
      <c r="L9" s="13"/>
    </row>
    <row r="10" spans="2:12" ht="12.75" customHeight="1">
      <c r="B10" s="7"/>
      <c r="C10" s="8"/>
      <c r="D10" s="8"/>
      <c r="E10" s="8"/>
      <c r="F10" s="8"/>
      <c r="G10" s="8"/>
      <c r="H10" s="8"/>
      <c r="I10" s="8"/>
      <c r="J10" s="8"/>
      <c r="K10" s="8"/>
      <c r="L10" s="13"/>
    </row>
    <row r="11" spans="2:12" ht="12.75" customHeight="1">
      <c r="B11" s="521" t="s">
        <v>73</v>
      </c>
      <c r="C11" s="522"/>
      <c r="D11" s="522"/>
      <c r="E11" s="522"/>
      <c r="F11" s="522"/>
      <c r="G11" s="522"/>
      <c r="H11" s="522"/>
      <c r="I11" s="522"/>
      <c r="J11" s="522"/>
      <c r="K11" s="522"/>
      <c r="L11" s="523"/>
    </row>
    <row r="12" spans="2:12" ht="12.75" customHeight="1">
      <c r="B12" s="9"/>
      <c r="C12" s="10"/>
      <c r="D12" s="10"/>
      <c r="E12" s="10"/>
      <c r="F12" s="10"/>
      <c r="G12" s="10"/>
      <c r="H12" s="10"/>
      <c r="I12" s="10"/>
      <c r="J12" s="10"/>
      <c r="K12" s="10"/>
      <c r="L12" s="14"/>
    </row>
    <row r="13" spans="2:12" ht="12.75" customHeight="1">
      <c r="B13" s="9"/>
      <c r="C13" s="10"/>
      <c r="D13" s="10"/>
      <c r="E13" s="10"/>
      <c r="F13" s="10"/>
      <c r="G13" s="10"/>
      <c r="H13" s="10"/>
      <c r="I13" s="10"/>
      <c r="J13" s="10"/>
      <c r="K13" s="10"/>
      <c r="L13" s="14"/>
    </row>
    <row r="14" spans="2:12" ht="12.75" customHeight="1">
      <c r="B14" s="521" t="s">
        <v>206</v>
      </c>
      <c r="C14" s="522"/>
      <c r="D14" s="522"/>
      <c r="E14" s="522"/>
      <c r="F14" s="522"/>
      <c r="G14" s="522"/>
      <c r="H14" s="522"/>
      <c r="I14" s="522"/>
      <c r="J14" s="522"/>
      <c r="K14" s="522"/>
      <c r="L14" s="523"/>
    </row>
    <row r="15" spans="2:12" ht="12.75" customHeight="1">
      <c r="B15" s="521" t="s">
        <v>277</v>
      </c>
      <c r="C15" s="522"/>
      <c r="D15" s="522"/>
      <c r="E15" s="522"/>
      <c r="F15" s="522"/>
      <c r="G15" s="522"/>
      <c r="H15" s="522"/>
      <c r="I15" s="522"/>
      <c r="J15" s="522"/>
      <c r="K15" s="522"/>
      <c r="L15" s="523"/>
    </row>
    <row r="16" spans="2:12" ht="12.75" customHeight="1">
      <c r="B16" s="7"/>
      <c r="C16" s="8"/>
      <c r="D16" s="8"/>
      <c r="E16" s="8"/>
      <c r="F16" s="8"/>
      <c r="G16" s="8"/>
      <c r="H16" s="8"/>
      <c r="I16" s="8"/>
      <c r="J16" s="8"/>
      <c r="K16" s="8"/>
      <c r="L16" s="13"/>
    </row>
    <row r="17" spans="2:12" ht="12.75" customHeight="1">
      <c r="B17" s="15"/>
      <c r="C17" s="16"/>
      <c r="D17" s="16"/>
      <c r="E17" s="524" t="s">
        <v>260</v>
      </c>
      <c r="F17" s="525"/>
      <c r="G17" s="525"/>
      <c r="H17" s="525"/>
      <c r="I17" s="525"/>
      <c r="J17" s="526"/>
      <c r="K17" s="16"/>
      <c r="L17" s="26"/>
    </row>
    <row r="18" spans="2:12" ht="12.75" customHeight="1">
      <c r="B18" s="7"/>
      <c r="C18" s="8"/>
      <c r="D18" s="8"/>
      <c r="E18" s="524" t="s">
        <v>261</v>
      </c>
      <c r="F18" s="525"/>
      <c r="G18" s="525"/>
      <c r="H18" s="525"/>
      <c r="I18" s="525"/>
      <c r="J18" s="526"/>
      <c r="K18" s="8"/>
      <c r="L18" s="13"/>
    </row>
    <row r="19" spans="2:12" ht="12.75" customHeight="1">
      <c r="B19" s="7"/>
      <c r="C19" s="8"/>
      <c r="D19" s="8"/>
      <c r="E19" s="8"/>
      <c r="F19" s="8"/>
      <c r="G19" s="19"/>
      <c r="H19" s="19"/>
      <c r="I19" s="8"/>
      <c r="J19" s="8"/>
      <c r="K19" s="8"/>
      <c r="L19" s="13"/>
    </row>
    <row r="20" spans="2:12" ht="12.75" customHeight="1">
      <c r="B20" s="7"/>
      <c r="C20" s="8"/>
      <c r="D20" s="8"/>
      <c r="E20" s="8"/>
      <c r="F20" s="8"/>
      <c r="G20" s="19"/>
      <c r="H20" s="8"/>
      <c r="I20" s="8"/>
      <c r="J20" s="8"/>
      <c r="K20" s="8"/>
      <c r="L20" s="13"/>
    </row>
    <row r="21" spans="2:12" ht="12.75" customHeight="1">
      <c r="B21" s="7"/>
      <c r="C21" s="8"/>
      <c r="D21" s="8"/>
      <c r="E21" s="8"/>
      <c r="F21" s="8"/>
      <c r="G21" s="19"/>
      <c r="H21" s="19"/>
      <c r="I21" s="8"/>
      <c r="J21" s="8"/>
      <c r="K21" s="8"/>
      <c r="L21" s="13"/>
    </row>
    <row r="22" spans="2:12" ht="12.75" customHeight="1">
      <c r="B22" s="7"/>
      <c r="C22" s="8"/>
      <c r="D22" s="8"/>
      <c r="E22" s="8" t="s">
        <v>65</v>
      </c>
      <c r="G22" s="19"/>
      <c r="J22" s="8"/>
      <c r="K22" s="8"/>
      <c r="L22" s="13"/>
    </row>
    <row r="23" spans="2:12" ht="12.75" customHeight="1">
      <c r="B23" s="7"/>
      <c r="C23" s="8"/>
      <c r="D23" s="8"/>
      <c r="E23" s="8" t="s">
        <v>66</v>
      </c>
      <c r="G23" s="19"/>
      <c r="H23" s="19"/>
      <c r="I23" s="8"/>
      <c r="J23" s="8"/>
      <c r="K23" s="8"/>
      <c r="L23" s="13"/>
    </row>
    <row r="24" spans="2:12" ht="12.75" customHeight="1">
      <c r="B24" s="7"/>
      <c r="C24" s="8"/>
      <c r="D24" s="8"/>
      <c r="E24" s="8" t="s">
        <v>67</v>
      </c>
      <c r="G24" s="19"/>
      <c r="H24" s="19"/>
      <c r="I24" s="8"/>
      <c r="J24" s="8"/>
      <c r="K24" s="8"/>
      <c r="L24" s="13"/>
    </row>
    <row r="25" spans="2:12" ht="12.75" customHeight="1">
      <c r="B25" s="7"/>
      <c r="C25" s="8"/>
      <c r="D25" s="8"/>
      <c r="E25" s="76" t="s">
        <v>68</v>
      </c>
      <c r="G25" s="19"/>
      <c r="H25" s="19"/>
      <c r="I25" s="8"/>
      <c r="J25" s="8"/>
      <c r="K25" s="8"/>
      <c r="L25" s="13"/>
    </row>
    <row r="26" spans="2:12" ht="12.75" customHeight="1">
      <c r="B26" s="7"/>
      <c r="C26" s="8"/>
      <c r="D26" s="8"/>
      <c r="E26" s="76" t="s">
        <v>69</v>
      </c>
      <c r="G26" s="19"/>
      <c r="H26" s="19"/>
      <c r="I26" s="8"/>
      <c r="J26" s="8"/>
      <c r="K26" s="8"/>
      <c r="L26" s="13"/>
    </row>
    <row r="27" spans="2:12" ht="12.75" customHeight="1">
      <c r="B27" s="7"/>
      <c r="C27" s="8"/>
      <c r="D27" s="8"/>
      <c r="E27" s="8" t="s">
        <v>70</v>
      </c>
      <c r="G27" s="19"/>
      <c r="H27" s="77" t="s">
        <v>71</v>
      </c>
      <c r="I27" s="78"/>
      <c r="J27" s="78"/>
      <c r="K27" s="78"/>
      <c r="L27" s="79"/>
    </row>
    <row r="28" spans="2:12" ht="12.75" customHeight="1">
      <c r="B28" s="7"/>
      <c r="C28" s="8"/>
      <c r="D28" s="8"/>
      <c r="E28" s="76"/>
      <c r="G28" s="19"/>
      <c r="H28" s="19"/>
      <c r="I28" s="8"/>
      <c r="J28" s="8"/>
      <c r="K28" s="8"/>
      <c r="L28" s="13"/>
    </row>
    <row r="29" spans="2:12" ht="12.75" customHeight="1">
      <c r="B29" s="7"/>
      <c r="C29" s="8"/>
      <c r="D29" s="8"/>
      <c r="E29" s="8" t="s">
        <v>100</v>
      </c>
      <c r="F29" s="27"/>
      <c r="G29" s="8"/>
      <c r="H29" s="4" t="s">
        <v>255</v>
      </c>
      <c r="I29" s="3"/>
      <c r="J29" s="3"/>
      <c r="K29" s="3"/>
      <c r="L29" s="13"/>
    </row>
    <row r="30" spans="2:12" ht="12.75" customHeight="1">
      <c r="B30" s="7"/>
      <c r="C30" s="8"/>
      <c r="D30" s="8"/>
      <c r="E30" s="8" t="s">
        <v>31</v>
      </c>
      <c r="F30" s="8"/>
      <c r="G30" s="8"/>
      <c r="H30" s="520" t="s">
        <v>207</v>
      </c>
      <c r="I30" s="520"/>
      <c r="J30" s="520"/>
      <c r="K30" s="520"/>
      <c r="L30" s="13"/>
    </row>
    <row r="31" spans="2:12" ht="12.75" customHeight="1">
      <c r="B31" s="7"/>
      <c r="C31" s="8"/>
      <c r="D31" s="8"/>
      <c r="E31" s="8" t="s">
        <v>32</v>
      </c>
      <c r="F31" s="8"/>
      <c r="G31" s="8"/>
      <c r="H31" s="4" t="s">
        <v>34</v>
      </c>
      <c r="I31" s="3"/>
      <c r="J31" s="3"/>
      <c r="K31" s="3"/>
      <c r="L31" s="13"/>
    </row>
    <row r="32" spans="2:12" ht="12.75" customHeight="1">
      <c r="B32" s="7"/>
      <c r="C32" s="8"/>
      <c r="D32" s="8"/>
      <c r="E32" s="11" t="s">
        <v>63</v>
      </c>
      <c r="F32" s="8"/>
      <c r="G32" s="8"/>
      <c r="H32" s="4" t="s">
        <v>64</v>
      </c>
      <c r="I32" s="8"/>
      <c r="J32" s="8"/>
      <c r="K32" s="8"/>
      <c r="L32" s="13"/>
    </row>
    <row r="33" spans="2:12" ht="12.75" customHeight="1">
      <c r="B33" s="7"/>
      <c r="C33" s="8"/>
      <c r="D33" s="8"/>
      <c r="E33" s="8"/>
      <c r="F33" s="8"/>
      <c r="G33" s="8"/>
      <c r="H33" s="20"/>
      <c r="I33" s="8"/>
      <c r="J33" s="8"/>
      <c r="K33" s="8"/>
      <c r="L33" s="13"/>
    </row>
    <row r="34" spans="2:12" ht="12.75" customHeight="1">
      <c r="B34" s="7"/>
      <c r="C34" s="8"/>
      <c r="D34" s="11"/>
      <c r="E34" s="8"/>
      <c r="F34" s="8"/>
      <c r="G34" s="8"/>
      <c r="H34" s="8"/>
      <c r="I34" s="8"/>
      <c r="J34" s="8"/>
      <c r="K34" s="8"/>
      <c r="L34" s="13"/>
    </row>
    <row r="35" spans="2:12" ht="27.75" customHeight="1">
      <c r="B35" s="7"/>
      <c r="C35" s="8"/>
      <c r="D35" s="11"/>
      <c r="E35" s="519" t="s">
        <v>72</v>
      </c>
      <c r="F35" s="519"/>
      <c r="G35" s="519"/>
      <c r="H35" s="520" t="s">
        <v>101</v>
      </c>
      <c r="I35" s="520"/>
      <c r="J35" s="520"/>
      <c r="K35" s="520"/>
      <c r="L35" s="13"/>
    </row>
    <row r="36" spans="2:12" ht="27.75" customHeight="1">
      <c r="B36" s="7"/>
      <c r="C36" s="8"/>
      <c r="D36" s="11"/>
      <c r="E36" s="28"/>
      <c r="F36" s="28"/>
      <c r="G36" s="28"/>
      <c r="H36" s="21"/>
      <c r="I36" s="21"/>
      <c r="J36" s="21"/>
      <c r="K36" s="21"/>
      <c r="L36" s="13"/>
    </row>
    <row r="37" spans="2:12" ht="27.75" customHeight="1">
      <c r="B37" s="7"/>
      <c r="C37" s="8"/>
      <c r="D37" s="11"/>
      <c r="E37" s="28"/>
      <c r="F37" s="28"/>
      <c r="G37" s="28"/>
      <c r="H37" s="21"/>
      <c r="I37" s="21"/>
      <c r="J37" s="21"/>
      <c r="K37" s="21"/>
      <c r="L37" s="13"/>
    </row>
    <row r="38" spans="2:12" ht="12.75" customHeight="1">
      <c r="B38" s="7"/>
      <c r="C38" s="8"/>
      <c r="D38" s="8"/>
      <c r="E38" s="29"/>
      <c r="F38" s="8"/>
      <c r="G38" s="8"/>
      <c r="H38" s="8"/>
      <c r="I38" s="8"/>
      <c r="J38" s="8"/>
      <c r="K38" s="8"/>
      <c r="L38" s="13"/>
    </row>
    <row r="39" spans="2:12" ht="12.75" customHeight="1">
      <c r="B39" s="7"/>
      <c r="C39" s="8"/>
      <c r="D39" s="8"/>
      <c r="E39" s="8"/>
      <c r="F39" s="8"/>
      <c r="G39" s="8"/>
      <c r="H39" s="176"/>
      <c r="I39" s="176"/>
      <c r="J39" s="176"/>
      <c r="K39" s="8"/>
      <c r="L39" s="13"/>
    </row>
    <row r="40" spans="2:12" ht="12.75" customHeight="1">
      <c r="B40" s="7"/>
      <c r="C40" s="8"/>
      <c r="D40" s="8"/>
      <c r="E40" s="8" t="s">
        <v>33</v>
      </c>
      <c r="F40" s="30"/>
      <c r="G40" s="30"/>
      <c r="H40" s="177"/>
      <c r="I40" s="177"/>
      <c r="J40" s="177"/>
      <c r="K40" s="8"/>
      <c r="L40" s="13"/>
    </row>
    <row r="41" spans="2:12" ht="12.75" customHeight="1">
      <c r="B41" s="7"/>
      <c r="C41" s="8"/>
      <c r="D41" s="8"/>
      <c r="E41" s="8"/>
      <c r="F41" s="30"/>
      <c r="G41" s="30"/>
      <c r="H41" s="176"/>
      <c r="I41" s="176"/>
      <c r="J41" s="176"/>
      <c r="K41" s="8"/>
      <c r="L41" s="13"/>
    </row>
    <row r="42" spans="2:12" ht="12.75" customHeight="1">
      <c r="B42" s="7"/>
      <c r="C42" s="8"/>
      <c r="D42" s="8"/>
      <c r="E42" s="8"/>
      <c r="F42" s="8"/>
      <c r="G42" s="8"/>
      <c r="H42" s="8"/>
      <c r="I42" s="8"/>
      <c r="J42" s="8"/>
      <c r="K42" s="8"/>
      <c r="L42" s="13"/>
    </row>
    <row r="43" spans="2:12" ht="12.75">
      <c r="B43" s="7"/>
      <c r="C43" s="8"/>
      <c r="D43" s="8"/>
      <c r="E43" s="8"/>
      <c r="F43" s="8"/>
      <c r="G43" s="8"/>
      <c r="H43" s="8"/>
      <c r="I43" s="8"/>
      <c r="J43" s="8"/>
      <c r="K43" s="8"/>
      <c r="L43" s="13"/>
    </row>
    <row r="44" spans="2:12" ht="12.75">
      <c r="B44" s="17"/>
      <c r="C44" s="18"/>
      <c r="D44" s="18"/>
      <c r="E44" s="18"/>
      <c r="F44" s="18"/>
      <c r="G44" s="18"/>
      <c r="H44" s="18"/>
      <c r="I44" s="18"/>
      <c r="J44" s="18"/>
      <c r="K44" s="18"/>
      <c r="L44" s="22"/>
    </row>
  </sheetData>
  <sheetProtection formatColumns="0" formatRows="0" insertRows="0"/>
  <mergeCells count="8">
    <mergeCell ref="E35:G35"/>
    <mergeCell ref="H35:K35"/>
    <mergeCell ref="B11:L11"/>
    <mergeCell ref="B14:L14"/>
    <mergeCell ref="B15:L15"/>
    <mergeCell ref="E17:J17"/>
    <mergeCell ref="E18:J18"/>
    <mergeCell ref="H30:K30"/>
  </mergeCells>
  <printOptions/>
  <pageMargins left="0.7480314960629921" right="0.7480314960629921" top="0.984251968503937" bottom="0.984251968503937" header="3.7401574803149606" footer="0.5118110236220472"/>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tabColor indexed="41"/>
  </sheetPr>
  <dimension ref="A2:L22"/>
  <sheetViews>
    <sheetView showGridLines="0" zoomScaleSheetLayoutView="100" zoomScalePageLayoutView="0" workbookViewId="0" topLeftCell="A1">
      <selection activeCell="B14" sqref="B14"/>
    </sheetView>
  </sheetViews>
  <sheetFormatPr defaultColWidth="9.140625" defaultRowHeight="12.75"/>
  <cols>
    <col min="1" max="1" width="42.28125" style="181" customWidth="1"/>
    <col min="2" max="2" width="46.7109375" style="181" customWidth="1"/>
    <col min="3" max="3" width="31.421875" style="181" hidden="1" customWidth="1"/>
    <col min="4" max="4" width="0.13671875" style="181" customWidth="1"/>
    <col min="5" max="5" width="42.28125" style="181" customWidth="1"/>
    <col min="6" max="6" width="46.7109375" style="181" customWidth="1"/>
    <col min="7" max="7" width="42.28125" style="181" customWidth="1"/>
    <col min="8" max="8" width="46.7109375" style="181" customWidth="1"/>
    <col min="9" max="9" width="42.28125" style="181" customWidth="1"/>
    <col min="10" max="10" width="46.7109375" style="181" customWidth="1"/>
    <col min="11" max="11" width="42.28125" style="181" customWidth="1"/>
    <col min="12" max="12" width="46.7109375" style="181" customWidth="1"/>
    <col min="13" max="16384" width="9.140625" style="181" customWidth="1"/>
  </cols>
  <sheetData>
    <row r="2" spans="1:12" ht="12.75" customHeight="1" hidden="1">
      <c r="A2" s="178"/>
      <c r="B2" s="179"/>
      <c r="C2" s="179"/>
      <c r="D2" s="180"/>
      <c r="E2" s="178"/>
      <c r="F2" s="179"/>
      <c r="G2" s="178"/>
      <c r="H2" s="179"/>
      <c r="I2" s="178"/>
      <c r="J2" s="179"/>
      <c r="K2" s="178"/>
      <c r="L2" s="179"/>
    </row>
    <row r="3" spans="2:12" ht="12.75" customHeight="1" hidden="1">
      <c r="B3" s="179"/>
      <c r="C3" s="179"/>
      <c r="D3" s="180"/>
      <c r="F3" s="179"/>
      <c r="H3" s="179"/>
      <c r="J3" s="179"/>
      <c r="L3" s="179"/>
    </row>
    <row r="4" spans="1:12" ht="12.75">
      <c r="A4" s="182" t="s">
        <v>208</v>
      </c>
      <c r="B4" s="179"/>
      <c r="C4" s="179"/>
      <c r="D4" s="179"/>
      <c r="E4" s="183"/>
      <c r="F4" s="184"/>
      <c r="G4" s="183"/>
      <c r="H4" s="184"/>
      <c r="I4" s="183"/>
      <c r="J4" s="184"/>
      <c r="K4" s="183"/>
      <c r="L4" s="184"/>
    </row>
    <row r="5" spans="1:12" ht="12.75">
      <c r="A5" s="182"/>
      <c r="B5" s="179"/>
      <c r="C5" s="179"/>
      <c r="D5" s="179"/>
      <c r="E5" s="183"/>
      <c r="F5" s="184"/>
      <c r="G5" s="183"/>
      <c r="H5" s="184"/>
      <c r="I5" s="183"/>
      <c r="J5" s="184"/>
      <c r="K5" s="183"/>
      <c r="L5" s="184"/>
    </row>
    <row r="6" spans="1:12" ht="12.75">
      <c r="A6" s="185" t="s">
        <v>209</v>
      </c>
      <c r="B6" s="179"/>
      <c r="C6" s="179"/>
      <c r="D6" s="179"/>
      <c r="E6" s="186"/>
      <c r="F6" s="184"/>
      <c r="G6" s="186"/>
      <c r="H6" s="184"/>
      <c r="I6" s="186"/>
      <c r="J6" s="184"/>
      <c r="K6" s="186"/>
      <c r="L6" s="184"/>
    </row>
    <row r="7" spans="1:12" ht="12.75">
      <c r="A7" s="185" t="s">
        <v>118</v>
      </c>
      <c r="B7" s="179"/>
      <c r="C7" s="179"/>
      <c r="D7" s="179"/>
      <c r="E7" s="186"/>
      <c r="F7" s="184"/>
      <c r="G7" s="186"/>
      <c r="H7" s="184"/>
      <c r="I7" s="186"/>
      <c r="J7" s="184"/>
      <c r="K7" s="186"/>
      <c r="L7" s="184"/>
    </row>
    <row r="8" spans="1:12" ht="12.75">
      <c r="A8" s="187" t="s">
        <v>210</v>
      </c>
      <c r="B8" s="179"/>
      <c r="C8" s="179"/>
      <c r="D8" s="179"/>
      <c r="E8" s="186"/>
      <c r="F8" s="184"/>
      <c r="G8" s="186"/>
      <c r="H8" s="184"/>
      <c r="I8" s="186"/>
      <c r="J8" s="184"/>
      <c r="K8" s="186"/>
      <c r="L8" s="184"/>
    </row>
    <row r="9" spans="2:12" ht="12.75">
      <c r="B9" s="179"/>
      <c r="C9" s="179"/>
      <c r="D9" s="179"/>
      <c r="E9" s="188"/>
      <c r="F9" s="184"/>
      <c r="G9" s="188"/>
      <c r="H9" s="184"/>
      <c r="I9" s="188"/>
      <c r="J9" s="184"/>
      <c r="K9" s="188"/>
      <c r="L9" s="184"/>
    </row>
    <row r="10" spans="1:12" ht="12.75">
      <c r="A10" s="189" t="s">
        <v>119</v>
      </c>
      <c r="B10" s="179"/>
      <c r="C10" s="179"/>
      <c r="D10" s="179"/>
      <c r="E10" s="186"/>
      <c r="F10" s="184"/>
      <c r="G10" s="186"/>
      <c r="H10" s="184"/>
      <c r="I10" s="186"/>
      <c r="J10" s="184"/>
      <c r="K10" s="186"/>
      <c r="L10" s="184"/>
    </row>
    <row r="11" spans="1:12" ht="12.75">
      <c r="A11" s="187"/>
      <c r="B11" s="179"/>
      <c r="C11" s="179"/>
      <c r="D11" s="179"/>
      <c r="E11" s="186"/>
      <c r="F11" s="184"/>
      <c r="G11" s="186"/>
      <c r="H11" s="184"/>
      <c r="I11" s="186"/>
      <c r="J11" s="184"/>
      <c r="K11" s="186"/>
      <c r="L11" s="184"/>
    </row>
    <row r="12" spans="1:12" ht="12.75">
      <c r="A12" s="530" t="s">
        <v>120</v>
      </c>
      <c r="B12" s="532" t="str">
        <f>+Naslovna!E17</f>
        <v>(unijeti naziv proračunskog korisnika)</v>
      </c>
      <c r="C12" s="179"/>
      <c r="D12" s="179"/>
      <c r="E12" s="529"/>
      <c r="F12" s="529"/>
      <c r="G12" s="529"/>
      <c r="H12" s="529"/>
      <c r="I12" s="529"/>
      <c r="J12" s="529"/>
      <c r="K12" s="529"/>
      <c r="L12" s="529"/>
    </row>
    <row r="13" spans="1:12" ht="12.75">
      <c r="A13" s="531"/>
      <c r="B13" s="533"/>
      <c r="C13" s="179"/>
      <c r="D13" s="179"/>
      <c r="E13" s="529"/>
      <c r="F13" s="529"/>
      <c r="G13" s="529"/>
      <c r="H13" s="529"/>
      <c r="I13" s="529"/>
      <c r="J13" s="529"/>
      <c r="K13" s="529"/>
      <c r="L13" s="529"/>
    </row>
    <row r="14" spans="1:12" ht="65.25" customHeight="1">
      <c r="A14" s="190" t="s">
        <v>121</v>
      </c>
      <c r="B14" s="191" t="s">
        <v>256</v>
      </c>
      <c r="C14" s="179"/>
      <c r="D14" s="179"/>
      <c r="E14" s="192"/>
      <c r="F14" s="210"/>
      <c r="G14" s="192"/>
      <c r="H14" s="210"/>
      <c r="I14" s="192"/>
      <c r="J14" s="210"/>
      <c r="K14" s="192"/>
      <c r="L14" s="210"/>
    </row>
    <row r="15" spans="1:12" ht="15" customHeight="1" hidden="1">
      <c r="A15" s="193" t="s">
        <v>122</v>
      </c>
      <c r="B15" s="194" t="s">
        <v>123</v>
      </c>
      <c r="C15" s="179"/>
      <c r="D15" s="180"/>
      <c r="E15" s="195" t="s">
        <v>122</v>
      </c>
      <c r="F15" s="196" t="s">
        <v>123</v>
      </c>
      <c r="G15" s="195" t="s">
        <v>122</v>
      </c>
      <c r="H15" s="194" t="s">
        <v>123</v>
      </c>
      <c r="I15" s="195" t="s">
        <v>122</v>
      </c>
      <c r="J15" s="194" t="s">
        <v>123</v>
      </c>
      <c r="K15" s="195" t="s">
        <v>122</v>
      </c>
      <c r="L15" s="194" t="s">
        <v>123</v>
      </c>
    </row>
    <row r="16" spans="1:12" ht="12.75">
      <c r="A16" s="527" t="s">
        <v>124</v>
      </c>
      <c r="B16" s="528"/>
      <c r="C16" s="179"/>
      <c r="D16" s="180"/>
      <c r="E16" s="527" t="s">
        <v>124</v>
      </c>
      <c r="F16" s="528"/>
      <c r="G16" s="527" t="s">
        <v>124</v>
      </c>
      <c r="H16" s="528"/>
      <c r="I16" s="527" t="s">
        <v>124</v>
      </c>
      <c r="J16" s="528"/>
      <c r="K16" s="527" t="s">
        <v>124</v>
      </c>
      <c r="L16" s="528"/>
    </row>
    <row r="17" spans="1:12" ht="88.5" customHeight="1">
      <c r="A17" s="197" t="s">
        <v>157</v>
      </c>
      <c r="B17" s="191" t="s">
        <v>211</v>
      </c>
      <c r="C17" s="179"/>
      <c r="D17" s="180"/>
      <c r="E17" s="197" t="s">
        <v>125</v>
      </c>
      <c r="F17" s="191" t="s">
        <v>217</v>
      </c>
      <c r="G17" s="197" t="s">
        <v>126</v>
      </c>
      <c r="H17" s="191" t="s">
        <v>217</v>
      </c>
      <c r="I17" s="197" t="s">
        <v>127</v>
      </c>
      <c r="J17" s="191" t="s">
        <v>211</v>
      </c>
      <c r="K17" s="197" t="s">
        <v>128</v>
      </c>
      <c r="L17" s="191" t="s">
        <v>211</v>
      </c>
    </row>
    <row r="18" spans="1:12" ht="75.75" customHeight="1">
      <c r="A18" s="197" t="s">
        <v>129</v>
      </c>
      <c r="B18" s="198" t="s">
        <v>212</v>
      </c>
      <c r="C18" s="179"/>
      <c r="D18" s="180"/>
      <c r="E18" s="197" t="s">
        <v>129</v>
      </c>
      <c r="F18" s="198" t="s">
        <v>212</v>
      </c>
      <c r="G18" s="197" t="s">
        <v>129</v>
      </c>
      <c r="H18" s="198" t="s">
        <v>212</v>
      </c>
      <c r="I18" s="197" t="s">
        <v>129</v>
      </c>
      <c r="J18" s="198" t="s">
        <v>212</v>
      </c>
      <c r="K18" s="197" t="s">
        <v>129</v>
      </c>
      <c r="L18" s="198" t="s">
        <v>212</v>
      </c>
    </row>
    <row r="19" spans="1:12" ht="51" customHeight="1">
      <c r="A19" s="193" t="s">
        <v>130</v>
      </c>
      <c r="B19" s="199" t="s">
        <v>139</v>
      </c>
      <c r="C19" s="179"/>
      <c r="D19" s="180"/>
      <c r="E19" s="193" t="s">
        <v>130</v>
      </c>
      <c r="F19" s="199" t="s">
        <v>139</v>
      </c>
      <c r="G19" s="193" t="s">
        <v>130</v>
      </c>
      <c r="H19" s="199" t="s">
        <v>139</v>
      </c>
      <c r="I19" s="193" t="s">
        <v>130</v>
      </c>
      <c r="J19" s="199" t="s">
        <v>139</v>
      </c>
      <c r="K19" s="193" t="s">
        <v>130</v>
      </c>
      <c r="L19" s="199" t="s">
        <v>139</v>
      </c>
    </row>
    <row r="20" spans="1:12" ht="71.25" customHeight="1">
      <c r="A20" s="197" t="s">
        <v>131</v>
      </c>
      <c r="B20" s="200" t="s">
        <v>213</v>
      </c>
      <c r="C20" s="179"/>
      <c r="D20" s="180"/>
      <c r="E20" s="197" t="s">
        <v>131</v>
      </c>
      <c r="F20" s="200" t="s">
        <v>213</v>
      </c>
      <c r="G20" s="197" t="s">
        <v>131</v>
      </c>
      <c r="H20" s="200" t="s">
        <v>213</v>
      </c>
      <c r="I20" s="197" t="s">
        <v>131</v>
      </c>
      <c r="J20" s="200" t="s">
        <v>213</v>
      </c>
      <c r="K20" s="197" t="s">
        <v>131</v>
      </c>
      <c r="L20" s="200" t="s">
        <v>213</v>
      </c>
    </row>
    <row r="21" spans="1:12" ht="52.5" customHeight="1">
      <c r="A21" s="211" t="s">
        <v>132</v>
      </c>
      <c r="B21" s="212" t="s">
        <v>257</v>
      </c>
      <c r="C21" s="179"/>
      <c r="D21" s="180"/>
      <c r="E21" s="211" t="s">
        <v>132</v>
      </c>
      <c r="F21" s="212" t="s">
        <v>257</v>
      </c>
      <c r="G21" s="211" t="s">
        <v>132</v>
      </c>
      <c r="H21" s="212" t="s">
        <v>214</v>
      </c>
      <c r="I21" s="211" t="s">
        <v>132</v>
      </c>
      <c r="J21" s="212" t="s">
        <v>257</v>
      </c>
      <c r="K21" s="211" t="s">
        <v>132</v>
      </c>
      <c r="L21" s="212" t="s">
        <v>257</v>
      </c>
    </row>
    <row r="22" spans="1:12" ht="72.75" customHeight="1" thickBot="1">
      <c r="A22" s="213" t="s">
        <v>216</v>
      </c>
      <c r="B22" s="214" t="s">
        <v>215</v>
      </c>
      <c r="C22" s="215"/>
      <c r="D22" s="216"/>
      <c r="E22" s="213" t="s">
        <v>216</v>
      </c>
      <c r="F22" s="214" t="s">
        <v>215</v>
      </c>
      <c r="G22" s="213" t="s">
        <v>216</v>
      </c>
      <c r="H22" s="214" t="s">
        <v>215</v>
      </c>
      <c r="I22" s="213" t="s">
        <v>133</v>
      </c>
      <c r="J22" s="214" t="s">
        <v>215</v>
      </c>
      <c r="K22" s="213" t="s">
        <v>216</v>
      </c>
      <c r="L22" s="214" t="s">
        <v>215</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27.75" customHeight="1"/>
    <row r="54" ht="27.75" customHeight="1"/>
    <row r="55" ht="27.75" customHeight="1"/>
    <row r="56" ht="12.75" customHeight="1"/>
    <row r="57" ht="12.75" customHeight="1"/>
    <row r="58" ht="12.75" customHeight="1"/>
    <row r="59" ht="12.75" customHeight="1"/>
    <row r="60" ht="12.75" customHeight="1"/>
  </sheetData>
  <sheetProtection formatColumns="0" formatRows="0" insertRows="0"/>
  <mergeCells count="15">
    <mergeCell ref="A12:A13"/>
    <mergeCell ref="B12:B13"/>
    <mergeCell ref="E12:E13"/>
    <mergeCell ref="F12:F13"/>
    <mergeCell ref="L12:L13"/>
    <mergeCell ref="A16:B16"/>
    <mergeCell ref="E16:F16"/>
    <mergeCell ref="G16:H16"/>
    <mergeCell ref="I16:J16"/>
    <mergeCell ref="K16:L16"/>
    <mergeCell ref="G12:G13"/>
    <mergeCell ref="H12:H13"/>
    <mergeCell ref="I12:I13"/>
    <mergeCell ref="J12:J13"/>
    <mergeCell ref="K12:K13"/>
  </mergeCells>
  <printOptions/>
  <pageMargins left="0.35433070866141736" right="0.15748031496062992" top="0.35433070866141736" bottom="0.2755905511811024" header="3.7401574803149606" footer="0.5118110236220472"/>
  <pageSetup horizontalDpi="600" verticalDpi="600" orientation="portrait" scale="105" r:id="rId1"/>
</worksheet>
</file>

<file path=xl/worksheets/sheet5.xml><?xml version="1.0" encoding="utf-8"?>
<worksheet xmlns="http://schemas.openxmlformats.org/spreadsheetml/2006/main" xmlns:r="http://schemas.openxmlformats.org/officeDocument/2006/relationships">
  <sheetPr>
    <tabColor indexed="41"/>
  </sheetPr>
  <dimension ref="A1:L617"/>
  <sheetViews>
    <sheetView showGridLines="0" view="pageBreakPreview" zoomScale="115" zoomScaleSheetLayoutView="115" zoomScalePageLayoutView="0" workbookViewId="0" topLeftCell="A1">
      <selection activeCell="D549" sqref="D549"/>
    </sheetView>
  </sheetViews>
  <sheetFormatPr defaultColWidth="9.140625" defaultRowHeight="12.75"/>
  <cols>
    <col min="1" max="1" width="5.7109375" style="76" customWidth="1"/>
    <col min="2" max="2" width="9.28125" style="76" customWidth="1"/>
    <col min="3" max="3" width="14.8515625" style="76" customWidth="1"/>
    <col min="4" max="4" width="6.00390625" style="76" customWidth="1"/>
    <col min="5" max="5" width="10.00390625" style="76" customWidth="1"/>
    <col min="6" max="10" width="8.7109375" style="76" customWidth="1"/>
    <col min="11" max="11" width="34.00390625" style="76" customWidth="1"/>
    <col min="12" max="12" width="1.7109375" style="76" customWidth="1"/>
    <col min="13" max="13" width="9.28125" style="76" customWidth="1"/>
    <col min="14" max="14" width="14.8515625" style="76" customWidth="1"/>
    <col min="15" max="15" width="6.00390625" style="76" customWidth="1"/>
    <col min="16" max="16" width="10.00390625" style="76" customWidth="1"/>
    <col min="17" max="21" width="8.7109375" style="76" customWidth="1"/>
    <col min="22" max="22" width="32.57421875" style="76" customWidth="1"/>
    <col min="23" max="23" width="0.9921875" style="217" customWidth="1"/>
    <col min="24" max="24" width="9.28125" style="76" customWidth="1"/>
    <col min="25" max="25" width="14.8515625" style="76" customWidth="1"/>
    <col min="26" max="26" width="6.00390625" style="76" customWidth="1"/>
    <col min="27" max="27" width="10.00390625" style="76" customWidth="1"/>
    <col min="28" max="32" width="8.7109375" style="76" customWidth="1"/>
    <col min="33" max="33" width="30.421875" style="76" customWidth="1"/>
    <col min="34" max="34" width="1.7109375" style="217" customWidth="1"/>
    <col min="35" max="35" width="9.28125" style="76" customWidth="1"/>
    <col min="36" max="36" width="14.8515625" style="76" customWidth="1"/>
    <col min="37" max="37" width="6.00390625" style="76" customWidth="1"/>
    <col min="38" max="38" width="10.00390625" style="76" customWidth="1"/>
    <col min="39" max="43" width="8.7109375" style="76" customWidth="1"/>
    <col min="44" max="44" width="33.140625" style="76" customWidth="1"/>
    <col min="45" max="45" width="0.9921875" style="217" customWidth="1"/>
    <col min="46" max="46" width="9.28125" style="76" customWidth="1"/>
    <col min="47" max="47" width="14.8515625" style="76" customWidth="1"/>
    <col min="48" max="48" width="6.00390625" style="76" customWidth="1"/>
    <col min="49" max="49" width="10.00390625" style="76" customWidth="1"/>
    <col min="50" max="54" width="8.7109375" style="76" customWidth="1"/>
    <col min="55" max="55" width="32.7109375" style="76" customWidth="1"/>
    <col min="56" max="16384" width="9.140625" style="76" customWidth="1"/>
  </cols>
  <sheetData>
    <row r="1" spans="1:2" ht="12.75">
      <c r="A1" s="218"/>
      <c r="B1" s="218" t="s">
        <v>226</v>
      </c>
    </row>
    <row r="2" ht="10.5" customHeight="1">
      <c r="A2" s="218"/>
    </row>
    <row r="3" ht="5.25" customHeight="1">
      <c r="A3" s="218"/>
    </row>
    <row r="4" spans="2:11" s="218" customFormat="1" ht="12.75">
      <c r="B4" s="218" t="s">
        <v>35</v>
      </c>
      <c r="E4" s="557" t="str">
        <f>+Naslovna!$E$17</f>
        <v>(unijeti naziv proračunskog korisnika)</v>
      </c>
      <c r="F4" s="558"/>
      <c r="G4" s="558"/>
      <c r="H4" s="558"/>
      <c r="I4" s="558"/>
      <c r="J4" s="558"/>
      <c r="K4" s="559"/>
    </row>
    <row r="5" spans="1:11" ht="9" customHeight="1" thickBot="1">
      <c r="A5" s="218"/>
      <c r="B5" s="218"/>
      <c r="C5" s="218"/>
      <c r="D5" s="218"/>
      <c r="E5" s="218"/>
      <c r="F5" s="218"/>
      <c r="G5" s="384"/>
      <c r="H5" s="384"/>
      <c r="I5" s="384"/>
      <c r="J5" s="384"/>
      <c r="K5" s="384"/>
    </row>
    <row r="6" spans="1:11" ht="15" customHeight="1">
      <c r="A6" s="385"/>
      <c r="B6" s="386" t="s">
        <v>91</v>
      </c>
      <c r="C6" s="387"/>
      <c r="D6" s="388"/>
      <c r="E6" s="388"/>
      <c r="F6" s="388"/>
      <c r="G6" s="388"/>
      <c r="H6" s="388"/>
      <c r="I6" s="388"/>
      <c r="J6" s="389"/>
      <c r="K6" s="390"/>
    </row>
    <row r="7" spans="1:11" ht="23.25" customHeight="1">
      <c r="A7" s="374" t="s">
        <v>159</v>
      </c>
      <c r="B7" s="534" t="s">
        <v>36</v>
      </c>
      <c r="C7" s="534"/>
      <c r="D7" s="566" t="s">
        <v>222</v>
      </c>
      <c r="E7" s="566"/>
      <c r="F7" s="566"/>
      <c r="G7" s="566"/>
      <c r="H7" s="566"/>
      <c r="I7" s="566"/>
      <c r="J7" s="567"/>
      <c r="K7" s="122"/>
    </row>
    <row r="8" spans="1:11" ht="15" customHeight="1">
      <c r="A8" s="374" t="s">
        <v>160</v>
      </c>
      <c r="B8" s="534" t="s">
        <v>37</v>
      </c>
      <c r="C8" s="534"/>
      <c r="D8" s="535" t="s">
        <v>40</v>
      </c>
      <c r="E8" s="535"/>
      <c r="F8" s="535"/>
      <c r="G8" s="535"/>
      <c r="H8" s="535"/>
      <c r="I8" s="535"/>
      <c r="J8" s="536"/>
      <c r="K8" s="121"/>
    </row>
    <row r="9" spans="1:11" ht="16.5" customHeight="1">
      <c r="A9" s="374" t="s">
        <v>161</v>
      </c>
      <c r="B9" s="534" t="s">
        <v>103</v>
      </c>
      <c r="C9" s="534"/>
      <c r="D9" s="535" t="s">
        <v>102</v>
      </c>
      <c r="E9" s="535"/>
      <c r="F9" s="535"/>
      <c r="G9" s="535"/>
      <c r="H9" s="535"/>
      <c r="I9" s="535"/>
      <c r="J9" s="536"/>
      <c r="K9" s="121"/>
    </row>
    <row r="10" spans="1:11" ht="22.5" customHeight="1">
      <c r="A10" s="374" t="s">
        <v>162</v>
      </c>
      <c r="B10" s="534" t="s">
        <v>38</v>
      </c>
      <c r="C10" s="534"/>
      <c r="D10" s="564" t="s">
        <v>218</v>
      </c>
      <c r="E10" s="564"/>
      <c r="F10" s="564"/>
      <c r="G10" s="564"/>
      <c r="H10" s="564"/>
      <c r="I10" s="564"/>
      <c r="J10" s="565"/>
      <c r="K10" s="123"/>
    </row>
    <row r="11" spans="1:11" ht="25.5" customHeight="1">
      <c r="A11" s="374" t="s">
        <v>163</v>
      </c>
      <c r="B11" s="588" t="s">
        <v>39</v>
      </c>
      <c r="C11" s="588"/>
      <c r="D11" s="596" t="s">
        <v>48</v>
      </c>
      <c r="E11" s="596"/>
      <c r="F11" s="596"/>
      <c r="G11" s="596"/>
      <c r="H11" s="596"/>
      <c r="I11" s="596"/>
      <c r="J11" s="597"/>
      <c r="K11" s="123"/>
    </row>
    <row r="12" spans="1:11" ht="10.5" customHeight="1">
      <c r="A12" s="374"/>
      <c r="B12" s="598"/>
      <c r="C12" s="598"/>
      <c r="D12" s="586"/>
      <c r="E12" s="586"/>
      <c r="F12" s="586"/>
      <c r="G12" s="586"/>
      <c r="H12" s="586"/>
      <c r="I12" s="586"/>
      <c r="J12" s="587"/>
      <c r="K12" s="123"/>
    </row>
    <row r="13" spans="1:11" ht="15" customHeight="1">
      <c r="A13" s="374"/>
      <c r="B13" s="391" t="s">
        <v>41</v>
      </c>
      <c r="C13" s="392"/>
      <c r="D13" s="393"/>
      <c r="E13" s="393"/>
      <c r="F13" s="393"/>
      <c r="G13" s="393"/>
      <c r="H13" s="393"/>
      <c r="I13" s="393"/>
      <c r="J13" s="394"/>
      <c r="K13" s="390"/>
    </row>
    <row r="14" spans="1:11" ht="12.75" customHeight="1">
      <c r="A14" s="374"/>
      <c r="B14" s="395"/>
      <c r="C14" s="395"/>
      <c r="D14" s="560" t="s">
        <v>42</v>
      </c>
      <c r="E14" s="561"/>
      <c r="F14" s="396" t="s">
        <v>43</v>
      </c>
      <c r="G14" s="568" t="s">
        <v>44</v>
      </c>
      <c r="H14" s="569"/>
      <c r="I14" s="569"/>
      <c r="J14" s="570"/>
      <c r="K14" s="397"/>
    </row>
    <row r="15" spans="1:11" ht="12.75" customHeight="1">
      <c r="A15" s="374"/>
      <c r="B15" s="398"/>
      <c r="C15" s="398"/>
      <c r="D15" s="562"/>
      <c r="E15" s="563"/>
      <c r="F15" s="399" t="s">
        <v>263</v>
      </c>
      <c r="G15" s="400" t="s">
        <v>0</v>
      </c>
      <c r="H15" s="401" t="s">
        <v>265</v>
      </c>
      <c r="I15" s="402" t="s">
        <v>266</v>
      </c>
      <c r="J15" s="403" t="s">
        <v>278</v>
      </c>
      <c r="K15" s="404"/>
    </row>
    <row r="16" spans="1:11" ht="24" customHeight="1">
      <c r="A16" s="374">
        <v>110</v>
      </c>
      <c r="B16" s="599" t="s">
        <v>106</v>
      </c>
      <c r="C16" s="600"/>
      <c r="D16" s="602" t="s">
        <v>158</v>
      </c>
      <c r="E16" s="595"/>
      <c r="F16" s="452" t="s">
        <v>158</v>
      </c>
      <c r="G16" s="453" t="s">
        <v>158</v>
      </c>
      <c r="H16" s="452"/>
      <c r="I16" s="453" t="s">
        <v>158</v>
      </c>
      <c r="J16" s="454" t="s">
        <v>158</v>
      </c>
      <c r="K16" s="127"/>
    </row>
    <row r="17" spans="1:11" ht="24" customHeight="1">
      <c r="A17" s="374">
        <v>111</v>
      </c>
      <c r="B17" s="601"/>
      <c r="C17" s="601"/>
      <c r="D17" s="602" t="s">
        <v>158</v>
      </c>
      <c r="E17" s="595"/>
      <c r="F17" s="452" t="s">
        <v>158</v>
      </c>
      <c r="G17" s="453"/>
      <c r="H17" s="452"/>
      <c r="I17" s="453"/>
      <c r="J17" s="454"/>
      <c r="K17" s="127"/>
    </row>
    <row r="18" spans="1:11" ht="27" customHeight="1">
      <c r="A18" s="374">
        <v>112</v>
      </c>
      <c r="B18" s="591" t="s">
        <v>219</v>
      </c>
      <c r="C18" s="603"/>
      <c r="D18" s="594"/>
      <c r="E18" s="595"/>
      <c r="F18" s="452"/>
      <c r="G18" s="453"/>
      <c r="H18" s="452"/>
      <c r="I18" s="453"/>
      <c r="J18" s="454"/>
      <c r="K18" s="128"/>
    </row>
    <row r="19" spans="1:11" ht="33" customHeight="1">
      <c r="A19" s="374">
        <v>113</v>
      </c>
      <c r="B19" s="604"/>
      <c r="C19" s="604"/>
      <c r="D19" s="594"/>
      <c r="E19" s="595"/>
      <c r="F19" s="452"/>
      <c r="G19" s="453"/>
      <c r="H19" s="452"/>
      <c r="I19" s="453"/>
      <c r="J19" s="454"/>
      <c r="K19" s="128"/>
    </row>
    <row r="20" spans="1:11" ht="25.5" customHeight="1">
      <c r="A20" s="374">
        <v>114</v>
      </c>
      <c r="B20" s="591" t="s">
        <v>220</v>
      </c>
      <c r="C20" s="592"/>
      <c r="D20" s="594"/>
      <c r="E20" s="595"/>
      <c r="F20" s="452"/>
      <c r="G20" s="453"/>
      <c r="H20" s="452"/>
      <c r="I20" s="453"/>
      <c r="J20" s="454"/>
      <c r="K20" s="129"/>
    </row>
    <row r="21" spans="1:11" ht="33" customHeight="1">
      <c r="A21" s="374">
        <v>115</v>
      </c>
      <c r="B21" s="593"/>
      <c r="C21" s="593"/>
      <c r="D21" s="594"/>
      <c r="E21" s="605"/>
      <c r="F21" s="455"/>
      <c r="G21" s="456"/>
      <c r="H21" s="455"/>
      <c r="I21" s="456"/>
      <c r="J21" s="457"/>
      <c r="K21" s="130"/>
    </row>
    <row r="22" spans="1:11" s="222" customFormat="1" ht="10.5" customHeight="1" thickBot="1">
      <c r="A22" s="374"/>
      <c r="B22" s="405"/>
      <c r="C22" s="405"/>
      <c r="D22" s="405"/>
      <c r="E22" s="405"/>
      <c r="F22" s="405"/>
      <c r="G22" s="406"/>
      <c r="H22" s="406"/>
      <c r="I22" s="406"/>
      <c r="J22" s="407"/>
      <c r="K22" s="406"/>
    </row>
    <row r="23" spans="1:11" ht="15" customHeight="1">
      <c r="A23" s="374"/>
      <c r="B23" s="386" t="s">
        <v>45</v>
      </c>
      <c r="C23" s="387"/>
      <c r="D23" s="388"/>
      <c r="E23" s="388"/>
      <c r="F23" s="388"/>
      <c r="G23" s="388"/>
      <c r="H23" s="388"/>
      <c r="I23" s="388"/>
      <c r="J23" s="388"/>
      <c r="K23" s="408"/>
    </row>
    <row r="24" spans="1:11" ht="12.75" customHeight="1">
      <c r="A24" s="374"/>
      <c r="B24" s="555"/>
      <c r="C24" s="571"/>
      <c r="D24" s="572"/>
      <c r="E24" s="573"/>
      <c r="F24" s="409" t="s">
        <v>98</v>
      </c>
      <c r="G24" s="409" t="s">
        <v>109</v>
      </c>
      <c r="H24" s="568" t="s">
        <v>110</v>
      </c>
      <c r="I24" s="615"/>
      <c r="J24" s="615"/>
      <c r="K24" s="589" t="s">
        <v>279</v>
      </c>
    </row>
    <row r="25" spans="1:11" ht="45" customHeight="1">
      <c r="A25" s="374"/>
      <c r="B25" s="556"/>
      <c r="C25" s="574"/>
      <c r="D25" s="575"/>
      <c r="E25" s="576"/>
      <c r="F25" s="399" t="s">
        <v>263</v>
      </c>
      <c r="G25" s="400" t="s">
        <v>0</v>
      </c>
      <c r="H25" s="401" t="s">
        <v>265</v>
      </c>
      <c r="I25" s="402" t="s">
        <v>266</v>
      </c>
      <c r="J25" s="403" t="s">
        <v>278</v>
      </c>
      <c r="K25" s="590"/>
    </row>
    <row r="26" spans="1:11" ht="25.5" customHeight="1">
      <c r="A26" s="374">
        <v>120</v>
      </c>
      <c r="B26" s="548" t="s">
        <v>86</v>
      </c>
      <c r="C26" s="548"/>
      <c r="D26" s="548"/>
      <c r="E26" s="549"/>
      <c r="F26" s="321">
        <f>SUM(F27:F31)</f>
        <v>0</v>
      </c>
      <c r="G26" s="321">
        <f>SUM(G27:G31)</f>
        <v>0</v>
      </c>
      <c r="H26" s="321">
        <f>SUM(H27:H31)</f>
        <v>0</v>
      </c>
      <c r="I26" s="322">
        <f>SUM(I27:I31)</f>
        <v>0</v>
      </c>
      <c r="J26" s="323">
        <f>SUM(J27:J31)</f>
        <v>0</v>
      </c>
      <c r="K26" s="410"/>
    </row>
    <row r="27" spans="1:11" ht="51.75" customHeight="1">
      <c r="A27" s="374">
        <v>121</v>
      </c>
      <c r="B27" s="251">
        <v>611000</v>
      </c>
      <c r="C27" s="539" t="s">
        <v>87</v>
      </c>
      <c r="D27" s="540"/>
      <c r="E27" s="541"/>
      <c r="F27" s="324">
        <v>0</v>
      </c>
      <c r="G27" s="324">
        <v>0</v>
      </c>
      <c r="H27" s="325">
        <v>0</v>
      </c>
      <c r="I27" s="326">
        <v>0</v>
      </c>
      <c r="J27" s="325">
        <v>0</v>
      </c>
      <c r="K27" s="136" t="s">
        <v>280</v>
      </c>
    </row>
    <row r="28" spans="1:11" ht="45.75" customHeight="1">
      <c r="A28" s="374">
        <v>122</v>
      </c>
      <c r="B28" s="252">
        <v>612000</v>
      </c>
      <c r="C28" s="539" t="s">
        <v>258</v>
      </c>
      <c r="D28" s="540"/>
      <c r="E28" s="541"/>
      <c r="F28" s="327">
        <v>0</v>
      </c>
      <c r="G28" s="327">
        <v>0</v>
      </c>
      <c r="H28" s="328">
        <v>0</v>
      </c>
      <c r="I28" s="329">
        <v>0</v>
      </c>
      <c r="J28" s="328">
        <v>0</v>
      </c>
      <c r="K28" s="136" t="s">
        <v>281</v>
      </c>
    </row>
    <row r="29" spans="1:11" ht="52.5" customHeight="1">
      <c r="A29" s="374">
        <v>123</v>
      </c>
      <c r="B29" s="252">
        <v>613000</v>
      </c>
      <c r="C29" s="539" t="s">
        <v>46</v>
      </c>
      <c r="D29" s="540"/>
      <c r="E29" s="541"/>
      <c r="F29" s="327">
        <v>0</v>
      </c>
      <c r="G29" s="327">
        <v>0</v>
      </c>
      <c r="H29" s="328">
        <v>0</v>
      </c>
      <c r="I29" s="329">
        <v>0</v>
      </c>
      <c r="J29" s="328">
        <v>0</v>
      </c>
      <c r="K29" s="136" t="s">
        <v>282</v>
      </c>
    </row>
    <row r="30" spans="1:11" ht="47.25" customHeight="1">
      <c r="A30" s="374">
        <v>124</v>
      </c>
      <c r="B30" s="252">
        <v>614000</v>
      </c>
      <c r="C30" s="539" t="s">
        <v>88</v>
      </c>
      <c r="D30" s="540"/>
      <c r="E30" s="541"/>
      <c r="F30" s="327">
        <v>0</v>
      </c>
      <c r="G30" s="327">
        <v>0</v>
      </c>
      <c r="H30" s="328">
        <v>0</v>
      </c>
      <c r="I30" s="329">
        <v>0</v>
      </c>
      <c r="J30" s="328">
        <v>0</v>
      </c>
      <c r="K30" s="136" t="s">
        <v>283</v>
      </c>
    </row>
    <row r="31" spans="1:11" ht="48.75" customHeight="1" thickBot="1">
      <c r="A31" s="374">
        <v>125</v>
      </c>
      <c r="B31" s="256">
        <v>821000</v>
      </c>
      <c r="C31" s="545" t="s">
        <v>89</v>
      </c>
      <c r="D31" s="546"/>
      <c r="E31" s="547"/>
      <c r="F31" s="330">
        <v>0</v>
      </c>
      <c r="G31" s="330">
        <v>0</v>
      </c>
      <c r="H31" s="331">
        <v>0</v>
      </c>
      <c r="I31" s="332">
        <v>0</v>
      </c>
      <c r="J31" s="331">
        <v>0</v>
      </c>
      <c r="K31" s="137" t="s">
        <v>284</v>
      </c>
    </row>
    <row r="32" spans="1:11" s="217" customFormat="1" ht="6.75" customHeight="1">
      <c r="A32" s="374"/>
      <c r="B32" s="413"/>
      <c r="C32" s="414"/>
      <c r="D32" s="414"/>
      <c r="E32" s="415"/>
      <c r="F32" s="415"/>
      <c r="G32" s="415"/>
      <c r="H32" s="415"/>
      <c r="I32" s="415"/>
      <c r="J32" s="416"/>
      <c r="K32" s="131"/>
    </row>
    <row r="33" spans="1:11" ht="26.25" customHeight="1">
      <c r="A33" s="374">
        <v>130</v>
      </c>
      <c r="B33" s="548" t="s">
        <v>90</v>
      </c>
      <c r="C33" s="548"/>
      <c r="D33" s="548"/>
      <c r="E33" s="549"/>
      <c r="F33" s="321">
        <f>SUM(F34:F38)</f>
        <v>0</v>
      </c>
      <c r="G33" s="321">
        <f>SUM(G34:G38)</f>
        <v>0</v>
      </c>
      <c r="H33" s="321">
        <f>SUM(H34:H38)</f>
        <v>0</v>
      </c>
      <c r="I33" s="322">
        <f>SUM(I34:I38)</f>
        <v>0</v>
      </c>
      <c r="J33" s="333">
        <f>SUM(J34:J38)</f>
        <v>0</v>
      </c>
      <c r="K33" s="417"/>
    </row>
    <row r="34" spans="1:11" ht="15" customHeight="1">
      <c r="A34" s="374">
        <v>131</v>
      </c>
      <c r="B34" s="411">
        <v>611000</v>
      </c>
      <c r="C34" s="542" t="s">
        <v>87</v>
      </c>
      <c r="D34" s="543"/>
      <c r="E34" s="544"/>
      <c r="F34" s="324">
        <v>0</v>
      </c>
      <c r="G34" s="324">
        <v>0</v>
      </c>
      <c r="H34" s="325">
        <v>0</v>
      </c>
      <c r="I34" s="326">
        <v>0</v>
      </c>
      <c r="J34" s="334">
        <v>0</v>
      </c>
      <c r="K34" s="131"/>
    </row>
    <row r="35" spans="1:11" ht="15" customHeight="1">
      <c r="A35" s="374">
        <v>132</v>
      </c>
      <c r="B35" s="412">
        <v>612000</v>
      </c>
      <c r="C35" s="542" t="s">
        <v>116</v>
      </c>
      <c r="D35" s="543"/>
      <c r="E35" s="544"/>
      <c r="F35" s="327">
        <v>0</v>
      </c>
      <c r="G35" s="327">
        <v>0</v>
      </c>
      <c r="H35" s="328">
        <v>0</v>
      </c>
      <c r="I35" s="329">
        <v>0</v>
      </c>
      <c r="J35" s="335">
        <v>0</v>
      </c>
      <c r="K35" s="131"/>
    </row>
    <row r="36" spans="1:11" ht="15" customHeight="1">
      <c r="A36" s="374">
        <v>133</v>
      </c>
      <c r="B36" s="412">
        <v>613000</v>
      </c>
      <c r="C36" s="542" t="s">
        <v>46</v>
      </c>
      <c r="D36" s="543"/>
      <c r="E36" s="544"/>
      <c r="F36" s="327">
        <v>0</v>
      </c>
      <c r="G36" s="327">
        <v>0</v>
      </c>
      <c r="H36" s="328">
        <v>0</v>
      </c>
      <c r="I36" s="329">
        <v>0</v>
      </c>
      <c r="J36" s="335">
        <v>0</v>
      </c>
      <c r="K36" s="131"/>
    </row>
    <row r="37" spans="1:11" ht="15" customHeight="1">
      <c r="A37" s="374">
        <v>134</v>
      </c>
      <c r="B37" s="412">
        <v>614000</v>
      </c>
      <c r="C37" s="542" t="s">
        <v>88</v>
      </c>
      <c r="D37" s="543"/>
      <c r="E37" s="544"/>
      <c r="F37" s="327">
        <v>0</v>
      </c>
      <c r="G37" s="327">
        <v>0</v>
      </c>
      <c r="H37" s="328">
        <v>0</v>
      </c>
      <c r="I37" s="329">
        <v>0</v>
      </c>
      <c r="J37" s="335">
        <v>0</v>
      </c>
      <c r="K37" s="131"/>
    </row>
    <row r="38" spans="1:11" ht="15" customHeight="1">
      <c r="A38" s="374">
        <v>135</v>
      </c>
      <c r="B38" s="412">
        <v>821000</v>
      </c>
      <c r="C38" s="542" t="s">
        <v>89</v>
      </c>
      <c r="D38" s="543"/>
      <c r="E38" s="544"/>
      <c r="F38" s="327">
        <v>0</v>
      </c>
      <c r="G38" s="327">
        <v>0</v>
      </c>
      <c r="H38" s="328">
        <v>0</v>
      </c>
      <c r="I38" s="329">
        <v>0</v>
      </c>
      <c r="J38" s="335">
        <v>0</v>
      </c>
      <c r="K38" s="131"/>
    </row>
    <row r="39" spans="1:11" ht="6.75" customHeight="1">
      <c r="A39" s="374"/>
      <c r="B39" s="418"/>
      <c r="C39" s="419"/>
      <c r="D39" s="419"/>
      <c r="E39" s="420"/>
      <c r="F39" s="421"/>
      <c r="G39" s="421"/>
      <c r="H39" s="421"/>
      <c r="I39" s="421"/>
      <c r="J39" s="422"/>
      <c r="K39" s="131"/>
    </row>
    <row r="40" spans="1:11" ht="15" customHeight="1">
      <c r="A40" s="374">
        <v>140</v>
      </c>
      <c r="B40" s="537" t="s">
        <v>93</v>
      </c>
      <c r="C40" s="537"/>
      <c r="D40" s="537"/>
      <c r="E40" s="538"/>
      <c r="F40" s="321">
        <f>SUM(F41:F45)</f>
        <v>0</v>
      </c>
      <c r="G40" s="321">
        <f>SUM(G41:G45)</f>
        <v>0</v>
      </c>
      <c r="H40" s="321">
        <f>SUM(H41:H45)</f>
        <v>0</v>
      </c>
      <c r="I40" s="322">
        <f>SUM(I41:I45)</f>
        <v>0</v>
      </c>
      <c r="J40" s="333">
        <f>SUM(J41:J45)</f>
        <v>0</v>
      </c>
      <c r="K40" s="417"/>
    </row>
    <row r="41" spans="1:11" ht="15" customHeight="1">
      <c r="A41" s="374">
        <v>141</v>
      </c>
      <c r="B41" s="251">
        <v>611000</v>
      </c>
      <c r="C41" s="539" t="s">
        <v>87</v>
      </c>
      <c r="D41" s="540"/>
      <c r="E41" s="541"/>
      <c r="F41" s="324">
        <v>0</v>
      </c>
      <c r="G41" s="324">
        <v>0</v>
      </c>
      <c r="H41" s="325">
        <v>0</v>
      </c>
      <c r="I41" s="326">
        <v>0</v>
      </c>
      <c r="J41" s="334">
        <v>0</v>
      </c>
      <c r="K41" s="131"/>
    </row>
    <row r="42" spans="1:11" ht="15" customHeight="1">
      <c r="A42" s="374">
        <v>142</v>
      </c>
      <c r="B42" s="252">
        <v>612000</v>
      </c>
      <c r="C42" s="539" t="s">
        <v>258</v>
      </c>
      <c r="D42" s="540"/>
      <c r="E42" s="541"/>
      <c r="F42" s="327">
        <v>0</v>
      </c>
      <c r="G42" s="327">
        <v>0</v>
      </c>
      <c r="H42" s="328">
        <v>0</v>
      </c>
      <c r="I42" s="329">
        <v>0</v>
      </c>
      <c r="J42" s="335">
        <v>0</v>
      </c>
      <c r="K42" s="131"/>
    </row>
    <row r="43" spans="1:11" ht="15" customHeight="1">
      <c r="A43" s="374">
        <v>143</v>
      </c>
      <c r="B43" s="252">
        <v>613000</v>
      </c>
      <c r="C43" s="539" t="s">
        <v>46</v>
      </c>
      <c r="D43" s="540"/>
      <c r="E43" s="541"/>
      <c r="F43" s="327">
        <v>0</v>
      </c>
      <c r="G43" s="327">
        <v>0</v>
      </c>
      <c r="H43" s="328">
        <v>0</v>
      </c>
      <c r="I43" s="329">
        <v>0</v>
      </c>
      <c r="J43" s="335">
        <v>0</v>
      </c>
      <c r="K43" s="131"/>
    </row>
    <row r="44" spans="1:11" ht="15" customHeight="1">
      <c r="A44" s="374">
        <v>144</v>
      </c>
      <c r="B44" s="252">
        <v>614000</v>
      </c>
      <c r="C44" s="539" t="s">
        <v>88</v>
      </c>
      <c r="D44" s="540"/>
      <c r="E44" s="541"/>
      <c r="F44" s="327">
        <v>0</v>
      </c>
      <c r="G44" s="327">
        <v>0</v>
      </c>
      <c r="H44" s="328">
        <v>0</v>
      </c>
      <c r="I44" s="329">
        <v>0</v>
      </c>
      <c r="J44" s="335">
        <v>0</v>
      </c>
      <c r="K44" s="131"/>
    </row>
    <row r="45" spans="1:11" ht="15" customHeight="1">
      <c r="A45" s="374">
        <v>145</v>
      </c>
      <c r="B45" s="252">
        <v>821000</v>
      </c>
      <c r="C45" s="539" t="s">
        <v>89</v>
      </c>
      <c r="D45" s="540"/>
      <c r="E45" s="541"/>
      <c r="F45" s="327">
        <v>0</v>
      </c>
      <c r="G45" s="327">
        <v>0</v>
      </c>
      <c r="H45" s="328">
        <v>0</v>
      </c>
      <c r="I45" s="329">
        <v>0</v>
      </c>
      <c r="J45" s="335">
        <v>0</v>
      </c>
      <c r="K45" s="131"/>
    </row>
    <row r="46" spans="1:11" s="217" customFormat="1" ht="6.75" customHeight="1">
      <c r="A46" s="374"/>
      <c r="B46" s="257"/>
      <c r="C46" s="31"/>
      <c r="D46" s="31"/>
      <c r="E46" s="60"/>
      <c r="F46" s="421"/>
      <c r="G46" s="421"/>
      <c r="H46" s="421"/>
      <c r="I46" s="421"/>
      <c r="J46" s="422"/>
      <c r="K46" s="131"/>
    </row>
    <row r="47" spans="1:11" ht="15" customHeight="1">
      <c r="A47" s="374">
        <v>146</v>
      </c>
      <c r="B47" s="258"/>
      <c r="C47" s="539" t="s">
        <v>47</v>
      </c>
      <c r="D47" s="540"/>
      <c r="E47" s="541"/>
      <c r="F47" s="322">
        <f>SUM(F26,F33,F40)</f>
        <v>0</v>
      </c>
      <c r="G47" s="322">
        <f>SUM(G26,G33,G40)</f>
        <v>0</v>
      </c>
      <c r="H47" s="322">
        <f>SUM(H26,H33,H40)</f>
        <v>0</v>
      </c>
      <c r="I47" s="322">
        <f>SUM(I26,I33,I40)</f>
        <v>0</v>
      </c>
      <c r="J47" s="336">
        <f>SUM(J26,J33,J40)</f>
        <v>0</v>
      </c>
      <c r="K47" s="417"/>
    </row>
    <row r="48" spans="1:11" ht="15" customHeight="1" thickBot="1">
      <c r="A48" s="375">
        <v>199</v>
      </c>
      <c r="B48" s="259"/>
      <c r="C48" s="545" t="s">
        <v>104</v>
      </c>
      <c r="D48" s="546"/>
      <c r="E48" s="547"/>
      <c r="F48" s="337">
        <v>0</v>
      </c>
      <c r="G48" s="338">
        <v>0</v>
      </c>
      <c r="H48" s="337">
        <v>0</v>
      </c>
      <c r="I48" s="337">
        <v>0</v>
      </c>
      <c r="J48" s="339">
        <v>0</v>
      </c>
      <c r="K48" s="132"/>
    </row>
    <row r="49" spans="1:11" ht="12.75" customHeight="1">
      <c r="A49" s="423"/>
      <c r="B49" s="553" t="s">
        <v>285</v>
      </c>
      <c r="C49" s="554"/>
      <c r="D49" s="554"/>
      <c r="E49" s="554"/>
      <c r="F49" s="554"/>
      <c r="G49" s="554"/>
      <c r="H49" s="554"/>
      <c r="I49" s="554"/>
      <c r="J49" s="554"/>
      <c r="K49" s="554"/>
    </row>
    <row r="50" spans="2:11" s="217" customFormat="1" ht="54.75" customHeight="1">
      <c r="B50" s="554"/>
      <c r="C50" s="554"/>
      <c r="D50" s="554"/>
      <c r="E50" s="554"/>
      <c r="F50" s="554"/>
      <c r="G50" s="554"/>
      <c r="H50" s="554"/>
      <c r="I50" s="554"/>
      <c r="J50" s="554"/>
      <c r="K50" s="554"/>
    </row>
    <row r="51" ht="12.75">
      <c r="A51" s="424"/>
    </row>
    <row r="52" spans="1:2" s="3" customFormat="1" ht="12.75">
      <c r="A52" s="424"/>
      <c r="B52" s="425"/>
    </row>
    <row r="53" ht="12.75">
      <c r="A53" s="424"/>
    </row>
    <row r="54" ht="12.75">
      <c r="A54" s="424"/>
    </row>
    <row r="55" ht="12.75">
      <c r="A55" s="424"/>
    </row>
    <row r="56" ht="12.75">
      <c r="A56" s="424"/>
    </row>
    <row r="57" ht="12.75">
      <c r="A57" s="424"/>
    </row>
    <row r="58" ht="12.75">
      <c r="A58" s="424"/>
    </row>
    <row r="59" spans="1:11" ht="12.75">
      <c r="A59" s="424"/>
      <c r="B59" s="3"/>
      <c r="C59" s="3"/>
      <c r="D59" s="3"/>
      <c r="E59" s="3"/>
      <c r="F59" s="3"/>
      <c r="G59" s="3"/>
      <c r="H59" s="3"/>
      <c r="I59" s="3"/>
      <c r="J59" s="3"/>
      <c r="K59" s="3"/>
    </row>
    <row r="60" spans="1:11" ht="12.75" customHeight="1">
      <c r="A60" s="424"/>
      <c r="B60" s="3"/>
      <c r="C60" s="3"/>
      <c r="D60" s="3"/>
      <c r="E60" s="3"/>
      <c r="F60" s="3"/>
      <c r="G60" s="3"/>
      <c r="H60" s="3"/>
      <c r="I60" s="3"/>
      <c r="J60" s="3"/>
      <c r="K60" s="3"/>
    </row>
    <row r="61" ht="13.5" customHeight="1">
      <c r="A61" s="424"/>
    </row>
    <row r="62" ht="24.75" customHeight="1">
      <c r="A62" s="424"/>
    </row>
    <row r="63" ht="24.75" customHeight="1">
      <c r="A63" s="424"/>
    </row>
    <row r="64" ht="24.75" customHeight="1">
      <c r="A64" s="424"/>
    </row>
    <row r="65" ht="12.75" customHeight="1">
      <c r="A65" s="424"/>
    </row>
    <row r="66" ht="12.75" customHeight="1">
      <c r="A66" s="424"/>
    </row>
    <row r="67" ht="12.75">
      <c r="A67" s="424"/>
    </row>
    <row r="68" ht="12.75">
      <c r="A68" s="424"/>
    </row>
    <row r="69" ht="12.75">
      <c r="A69" s="424"/>
    </row>
    <row r="70" ht="12.75">
      <c r="A70" s="424"/>
    </row>
    <row r="71" ht="12.75">
      <c r="A71" s="424"/>
    </row>
    <row r="72" ht="12.75">
      <c r="A72" s="424"/>
    </row>
    <row r="73" ht="13.5" customHeight="1">
      <c r="A73" s="424"/>
    </row>
    <row r="74" ht="12.75">
      <c r="A74" s="424"/>
    </row>
    <row r="75" ht="12.75">
      <c r="A75" s="424"/>
    </row>
    <row r="76" ht="12.75">
      <c r="A76" s="424"/>
    </row>
    <row r="77" ht="12.75">
      <c r="A77" s="424"/>
    </row>
    <row r="78" ht="12.75">
      <c r="A78" s="424"/>
    </row>
    <row r="79" ht="12.75">
      <c r="A79" s="424"/>
    </row>
    <row r="80" ht="12.75">
      <c r="A80" s="424"/>
    </row>
    <row r="81" ht="12.75">
      <c r="A81" s="424"/>
    </row>
    <row r="82" ht="12.75">
      <c r="A82" s="424"/>
    </row>
    <row r="83" ht="12.75">
      <c r="A83" s="424"/>
    </row>
    <row r="84" ht="12.75">
      <c r="A84" s="424"/>
    </row>
    <row r="85" ht="12.75">
      <c r="A85" s="424"/>
    </row>
    <row r="86" ht="12.75">
      <c r="A86" s="424"/>
    </row>
    <row r="87" ht="12.75">
      <c r="A87" s="424"/>
    </row>
    <row r="88" ht="12.75">
      <c r="A88" s="424"/>
    </row>
    <row r="89" ht="12.75">
      <c r="A89" s="424"/>
    </row>
    <row r="90" ht="12.75">
      <c r="A90" s="424"/>
    </row>
    <row r="91" ht="12" customHeight="1">
      <c r="A91" s="424"/>
    </row>
    <row r="92" ht="12.75">
      <c r="A92" s="424"/>
    </row>
    <row r="93" ht="12.75">
      <c r="A93" s="424"/>
    </row>
    <row r="94" ht="12.75">
      <c r="A94" s="424"/>
    </row>
    <row r="95" ht="12.75">
      <c r="A95" s="424"/>
    </row>
    <row r="96" ht="12.75">
      <c r="A96" s="424"/>
    </row>
    <row r="97" ht="12.75">
      <c r="A97" s="424"/>
    </row>
    <row r="98" ht="12.75">
      <c r="A98" s="424"/>
    </row>
    <row r="99" ht="12.75">
      <c r="A99" s="424"/>
    </row>
    <row r="100" ht="12.75">
      <c r="A100" s="424"/>
    </row>
    <row r="101" ht="12.75">
      <c r="A101" s="424"/>
    </row>
    <row r="102" ht="12.75">
      <c r="A102" s="424"/>
    </row>
    <row r="103" ht="12.75">
      <c r="A103" s="424"/>
    </row>
    <row r="104" ht="12.75">
      <c r="A104" s="424"/>
    </row>
    <row r="105" ht="12.75">
      <c r="A105" s="424"/>
    </row>
    <row r="106" ht="12.75">
      <c r="A106" s="424"/>
    </row>
    <row r="107" ht="12.75">
      <c r="A107" s="424"/>
    </row>
    <row r="108" ht="12.75">
      <c r="A108" s="424"/>
    </row>
    <row r="109" ht="12.75">
      <c r="A109" s="424"/>
    </row>
    <row r="110" ht="12.75">
      <c r="A110" s="424"/>
    </row>
    <row r="111" ht="12.75">
      <c r="A111" s="424"/>
    </row>
    <row r="112" ht="12.75">
      <c r="A112" s="424"/>
    </row>
    <row r="113" ht="12.75">
      <c r="A113" s="424"/>
    </row>
    <row r="114" ht="12.75">
      <c r="A114" s="424"/>
    </row>
    <row r="115" ht="12.75">
      <c r="A115" s="424"/>
    </row>
    <row r="116" ht="12.75">
      <c r="A116" s="424"/>
    </row>
    <row r="117" ht="12.75">
      <c r="A117" s="424"/>
    </row>
    <row r="118" ht="12.75">
      <c r="A118" s="424"/>
    </row>
    <row r="119" ht="12.75"/>
    <row r="120" ht="12.75"/>
    <row r="121" ht="12.75"/>
    <row r="122" spans="1:12" ht="12.75">
      <c r="A122" s="218"/>
      <c r="B122" s="218" t="s">
        <v>221</v>
      </c>
      <c r="L122" s="217"/>
    </row>
    <row r="123" spans="1:12" ht="12.75">
      <c r="A123" s="218"/>
      <c r="L123" s="217"/>
    </row>
    <row r="124" spans="1:12" ht="12.75">
      <c r="A124" s="218"/>
      <c r="B124" s="218" t="s">
        <v>35</v>
      </c>
      <c r="C124" s="218"/>
      <c r="D124" s="218"/>
      <c r="E124" s="557" t="str">
        <f>+Naslovna!$E$17</f>
        <v>(unijeti naziv proračunskog korisnika)</v>
      </c>
      <c r="F124" s="558"/>
      <c r="G124" s="558"/>
      <c r="H124" s="558"/>
      <c r="I124" s="558"/>
      <c r="J124" s="558"/>
      <c r="K124" s="559"/>
      <c r="L124" s="426"/>
    </row>
    <row r="125" spans="1:12" ht="13.5" thickBot="1">
      <c r="A125" s="218"/>
      <c r="B125" s="218"/>
      <c r="C125" s="218"/>
      <c r="D125" s="218"/>
      <c r="E125" s="218"/>
      <c r="F125" s="218"/>
      <c r="G125" s="384"/>
      <c r="H125" s="384"/>
      <c r="I125" s="384"/>
      <c r="J125" s="384"/>
      <c r="K125" s="384"/>
      <c r="L125" s="427"/>
    </row>
    <row r="126" spans="1:11" ht="15" customHeight="1">
      <c r="A126" s="428"/>
      <c r="B126" s="386" t="s">
        <v>91</v>
      </c>
      <c r="C126" s="387"/>
      <c r="D126" s="388"/>
      <c r="E126" s="388"/>
      <c r="F126" s="388"/>
      <c r="G126" s="388"/>
      <c r="H126" s="388"/>
      <c r="I126" s="388"/>
      <c r="J126" s="389"/>
      <c r="K126" s="390"/>
    </row>
    <row r="127" spans="1:11" ht="22.5" customHeight="1">
      <c r="A127" s="374" t="s">
        <v>176</v>
      </c>
      <c r="B127" s="534" t="s">
        <v>36</v>
      </c>
      <c r="C127" s="534"/>
      <c r="D127" s="566" t="s">
        <v>222</v>
      </c>
      <c r="E127" s="566"/>
      <c r="F127" s="566"/>
      <c r="G127" s="566"/>
      <c r="H127" s="566"/>
      <c r="I127" s="566"/>
      <c r="J127" s="567"/>
      <c r="K127" s="122"/>
    </row>
    <row r="128" spans="1:11" ht="15" customHeight="1">
      <c r="A128" s="374" t="s">
        <v>177</v>
      </c>
      <c r="B128" s="534" t="s">
        <v>37</v>
      </c>
      <c r="C128" s="534"/>
      <c r="D128" s="535" t="s">
        <v>40</v>
      </c>
      <c r="E128" s="535"/>
      <c r="F128" s="535"/>
      <c r="G128" s="535"/>
      <c r="H128" s="535"/>
      <c r="I128" s="535"/>
      <c r="J128" s="536"/>
      <c r="K128" s="121"/>
    </row>
    <row r="129" spans="1:11" ht="16.5" customHeight="1">
      <c r="A129" s="374" t="s">
        <v>178</v>
      </c>
      <c r="B129" s="534" t="s">
        <v>103</v>
      </c>
      <c r="C129" s="534"/>
      <c r="D129" s="535" t="s">
        <v>102</v>
      </c>
      <c r="E129" s="535"/>
      <c r="F129" s="535"/>
      <c r="G129" s="535"/>
      <c r="H129" s="535"/>
      <c r="I129" s="535"/>
      <c r="J129" s="536"/>
      <c r="K129" s="121"/>
    </row>
    <row r="130" spans="1:11" ht="22.5" customHeight="1">
      <c r="A130" s="374" t="s">
        <v>179</v>
      </c>
      <c r="B130" s="534" t="s">
        <v>38</v>
      </c>
      <c r="C130" s="534"/>
      <c r="D130" s="564" t="s">
        <v>218</v>
      </c>
      <c r="E130" s="564"/>
      <c r="F130" s="564"/>
      <c r="G130" s="564"/>
      <c r="H130" s="564"/>
      <c r="I130" s="564"/>
      <c r="J130" s="565"/>
      <c r="K130" s="123"/>
    </row>
    <row r="131" spans="1:11" ht="25.5" customHeight="1">
      <c r="A131" s="374" t="s">
        <v>180</v>
      </c>
      <c r="B131" s="534" t="s">
        <v>39</v>
      </c>
      <c r="C131" s="534"/>
      <c r="D131" s="535" t="s">
        <v>48</v>
      </c>
      <c r="E131" s="535"/>
      <c r="F131" s="535"/>
      <c r="G131" s="535"/>
      <c r="H131" s="535"/>
      <c r="I131" s="535"/>
      <c r="J131" s="536"/>
      <c r="K131" s="123"/>
    </row>
    <row r="132" spans="1:11" ht="10.5" customHeight="1">
      <c r="A132" s="374"/>
      <c r="B132" s="552"/>
      <c r="C132" s="552"/>
      <c r="D132" s="564"/>
      <c r="E132" s="564"/>
      <c r="F132" s="564"/>
      <c r="G132" s="564"/>
      <c r="H132" s="564"/>
      <c r="I132" s="564"/>
      <c r="J132" s="565"/>
      <c r="K132" s="123"/>
    </row>
    <row r="133" spans="1:11" ht="15" customHeight="1">
      <c r="A133" s="374"/>
      <c r="B133" s="391" t="s">
        <v>41</v>
      </c>
      <c r="C133" s="392"/>
      <c r="D133" s="393"/>
      <c r="E133" s="393"/>
      <c r="F133" s="393"/>
      <c r="G133" s="393"/>
      <c r="H133" s="393"/>
      <c r="I133" s="393"/>
      <c r="J133" s="394"/>
      <c r="K133" s="390"/>
    </row>
    <row r="134" spans="1:11" ht="12.75" customHeight="1">
      <c r="A134" s="374"/>
      <c r="B134" s="51"/>
      <c r="C134" s="51"/>
      <c r="D134" s="616" t="s">
        <v>42</v>
      </c>
      <c r="E134" s="617"/>
      <c r="F134" s="52" t="s">
        <v>43</v>
      </c>
      <c r="G134" s="581" t="s">
        <v>44</v>
      </c>
      <c r="H134" s="582"/>
      <c r="I134" s="582"/>
      <c r="J134" s="583"/>
      <c r="K134" s="397"/>
    </row>
    <row r="135" spans="1:11" ht="12.75" customHeight="1">
      <c r="A135" s="374"/>
      <c r="B135" s="53"/>
      <c r="C135" s="53"/>
      <c r="D135" s="618"/>
      <c r="E135" s="619"/>
      <c r="F135" s="399" t="s">
        <v>263</v>
      </c>
      <c r="G135" s="400" t="s">
        <v>0</v>
      </c>
      <c r="H135" s="401" t="s">
        <v>265</v>
      </c>
      <c r="I135" s="402" t="s">
        <v>266</v>
      </c>
      <c r="J135" s="403" t="s">
        <v>278</v>
      </c>
      <c r="K135" s="404"/>
    </row>
    <row r="136" spans="1:11" ht="24" customHeight="1">
      <c r="A136" s="374">
        <v>210</v>
      </c>
      <c r="B136" s="577" t="s">
        <v>106</v>
      </c>
      <c r="C136" s="578"/>
      <c r="D136" s="550"/>
      <c r="E136" s="551"/>
      <c r="F136" s="459"/>
      <c r="G136" s="460"/>
      <c r="H136" s="459"/>
      <c r="I136" s="460"/>
      <c r="J136" s="461"/>
      <c r="K136" s="127"/>
    </row>
    <row r="137" spans="1:11" ht="24" customHeight="1">
      <c r="A137" s="374">
        <v>211</v>
      </c>
      <c r="B137" s="579"/>
      <c r="C137" s="580"/>
      <c r="D137" s="550"/>
      <c r="E137" s="551"/>
      <c r="F137" s="459"/>
      <c r="G137" s="460"/>
      <c r="H137" s="459"/>
      <c r="I137" s="460"/>
      <c r="J137" s="461"/>
      <c r="K137" s="127"/>
    </row>
    <row r="138" spans="1:11" ht="27" customHeight="1">
      <c r="A138" s="374">
        <v>212</v>
      </c>
      <c r="B138" s="591" t="s">
        <v>219</v>
      </c>
      <c r="C138" s="606"/>
      <c r="D138" s="550"/>
      <c r="E138" s="551"/>
      <c r="F138" s="459"/>
      <c r="G138" s="460"/>
      <c r="H138" s="459"/>
      <c r="I138" s="460"/>
      <c r="J138" s="461"/>
      <c r="K138" s="128"/>
    </row>
    <row r="139" spans="1:11" ht="33" customHeight="1">
      <c r="A139" s="374">
        <v>213</v>
      </c>
      <c r="B139" s="607"/>
      <c r="C139" s="608"/>
      <c r="D139" s="550"/>
      <c r="E139" s="551"/>
      <c r="F139" s="459"/>
      <c r="G139" s="460"/>
      <c r="H139" s="459"/>
      <c r="I139" s="460"/>
      <c r="J139" s="461"/>
      <c r="K139" s="128"/>
    </row>
    <row r="140" spans="1:11" ht="25.5" customHeight="1">
      <c r="A140" s="374">
        <v>214</v>
      </c>
      <c r="B140" s="591" t="s">
        <v>220</v>
      </c>
      <c r="C140" s="606"/>
      <c r="D140" s="550"/>
      <c r="E140" s="551"/>
      <c r="F140" s="459"/>
      <c r="G140" s="460"/>
      <c r="H140" s="459"/>
      <c r="I140" s="460"/>
      <c r="J140" s="461"/>
      <c r="K140" s="129"/>
    </row>
    <row r="141" spans="1:11" ht="33" customHeight="1">
      <c r="A141" s="374">
        <v>215</v>
      </c>
      <c r="B141" s="607"/>
      <c r="C141" s="608"/>
      <c r="D141" s="550"/>
      <c r="E141" s="551"/>
      <c r="F141" s="458"/>
      <c r="G141" s="462"/>
      <c r="H141" s="458"/>
      <c r="I141" s="462"/>
      <c r="J141" s="463"/>
      <c r="K141" s="130"/>
    </row>
    <row r="142" spans="1:11" s="222" customFormat="1" ht="10.5" customHeight="1" thickBot="1">
      <c r="A142" s="374"/>
      <c r="B142" s="405"/>
      <c r="C142" s="405"/>
      <c r="D142" s="405"/>
      <c r="E142" s="405"/>
      <c r="F142" s="405"/>
      <c r="G142" s="406"/>
      <c r="H142" s="406"/>
      <c r="I142" s="406"/>
      <c r="J142" s="407"/>
      <c r="K142" s="406"/>
    </row>
    <row r="143" spans="1:11" ht="15" customHeight="1">
      <c r="A143" s="374"/>
      <c r="B143" s="386" t="s">
        <v>45</v>
      </c>
      <c r="C143" s="387"/>
      <c r="D143" s="388"/>
      <c r="E143" s="388"/>
      <c r="F143" s="388"/>
      <c r="G143" s="388"/>
      <c r="H143" s="388"/>
      <c r="I143" s="388"/>
      <c r="J143" s="388"/>
      <c r="K143" s="408"/>
    </row>
    <row r="144" spans="1:11" ht="12.75" customHeight="1">
      <c r="A144" s="374"/>
      <c r="B144" s="584"/>
      <c r="C144" s="609"/>
      <c r="D144" s="610"/>
      <c r="E144" s="611"/>
      <c r="F144" s="120" t="s">
        <v>98</v>
      </c>
      <c r="G144" s="120" t="s">
        <v>109</v>
      </c>
      <c r="H144" s="581" t="s">
        <v>110</v>
      </c>
      <c r="I144" s="582"/>
      <c r="J144" s="583"/>
      <c r="K144" s="589" t="s">
        <v>267</v>
      </c>
    </row>
    <row r="145" spans="1:11" ht="45" customHeight="1">
      <c r="A145" s="374"/>
      <c r="B145" s="585"/>
      <c r="C145" s="612"/>
      <c r="D145" s="613"/>
      <c r="E145" s="614"/>
      <c r="F145" s="399" t="s">
        <v>263</v>
      </c>
      <c r="G145" s="400" t="s">
        <v>0</v>
      </c>
      <c r="H145" s="401" t="s">
        <v>265</v>
      </c>
      <c r="I145" s="402" t="s">
        <v>266</v>
      </c>
      <c r="J145" s="403" t="s">
        <v>278</v>
      </c>
      <c r="K145" s="590"/>
    </row>
    <row r="146" spans="1:11" ht="25.5" customHeight="1">
      <c r="A146" s="374">
        <v>220</v>
      </c>
      <c r="B146" s="537" t="s">
        <v>86</v>
      </c>
      <c r="C146" s="537"/>
      <c r="D146" s="537"/>
      <c r="E146" s="538"/>
      <c r="F146" s="321">
        <f>SUM(F147:F151)</f>
        <v>0</v>
      </c>
      <c r="G146" s="321">
        <f>SUM(G147:G151)</f>
        <v>0</v>
      </c>
      <c r="H146" s="321">
        <f>SUM(H147:H151)</f>
        <v>0</v>
      </c>
      <c r="I146" s="322">
        <f>SUM(I147:I151)</f>
        <v>0</v>
      </c>
      <c r="J146" s="323">
        <f>SUM(J147:J151)</f>
        <v>0</v>
      </c>
      <c r="K146" s="410"/>
    </row>
    <row r="147" spans="1:11" ht="51.75" customHeight="1">
      <c r="A147" s="374">
        <v>221</v>
      </c>
      <c r="B147" s="251">
        <v>611000</v>
      </c>
      <c r="C147" s="539" t="s">
        <v>87</v>
      </c>
      <c r="D147" s="540"/>
      <c r="E147" s="541"/>
      <c r="F147" s="324">
        <v>0</v>
      </c>
      <c r="G147" s="324">
        <v>0</v>
      </c>
      <c r="H147" s="325">
        <v>0</v>
      </c>
      <c r="I147" s="326">
        <v>0</v>
      </c>
      <c r="J147" s="325">
        <v>0</v>
      </c>
      <c r="K147" s="136" t="s">
        <v>280</v>
      </c>
    </row>
    <row r="148" spans="1:11" ht="45.75" customHeight="1">
      <c r="A148" s="374">
        <v>222</v>
      </c>
      <c r="B148" s="252">
        <v>612000</v>
      </c>
      <c r="C148" s="539" t="s">
        <v>258</v>
      </c>
      <c r="D148" s="540"/>
      <c r="E148" s="541"/>
      <c r="F148" s="327">
        <v>0</v>
      </c>
      <c r="G148" s="327">
        <v>0</v>
      </c>
      <c r="H148" s="328">
        <v>0</v>
      </c>
      <c r="I148" s="329">
        <v>0</v>
      </c>
      <c r="J148" s="328">
        <v>0</v>
      </c>
      <c r="K148" s="136" t="s">
        <v>281</v>
      </c>
    </row>
    <row r="149" spans="1:11" ht="52.5" customHeight="1">
      <c r="A149" s="374">
        <v>223</v>
      </c>
      <c r="B149" s="252">
        <v>613000</v>
      </c>
      <c r="C149" s="539" t="s">
        <v>46</v>
      </c>
      <c r="D149" s="540"/>
      <c r="E149" s="541"/>
      <c r="F149" s="327">
        <v>0</v>
      </c>
      <c r="G149" s="327">
        <v>0</v>
      </c>
      <c r="H149" s="328">
        <v>0</v>
      </c>
      <c r="I149" s="329">
        <v>0</v>
      </c>
      <c r="J149" s="328">
        <v>0</v>
      </c>
      <c r="K149" s="136" t="s">
        <v>282</v>
      </c>
    </row>
    <row r="150" spans="1:11" ht="47.25" customHeight="1">
      <c r="A150" s="374">
        <v>224</v>
      </c>
      <c r="B150" s="252">
        <v>614000</v>
      </c>
      <c r="C150" s="539" t="s">
        <v>88</v>
      </c>
      <c r="D150" s="540"/>
      <c r="E150" s="541"/>
      <c r="F150" s="327">
        <v>0</v>
      </c>
      <c r="G150" s="327">
        <v>0</v>
      </c>
      <c r="H150" s="328">
        <v>0</v>
      </c>
      <c r="I150" s="329">
        <v>0</v>
      </c>
      <c r="J150" s="328">
        <v>0</v>
      </c>
      <c r="K150" s="136" t="s">
        <v>283</v>
      </c>
    </row>
    <row r="151" spans="1:11" ht="48.75" customHeight="1" thickBot="1">
      <c r="A151" s="374">
        <v>225</v>
      </c>
      <c r="B151" s="256">
        <v>821000</v>
      </c>
      <c r="C151" s="545" t="s">
        <v>89</v>
      </c>
      <c r="D151" s="546"/>
      <c r="E151" s="547"/>
      <c r="F151" s="330">
        <v>0</v>
      </c>
      <c r="G151" s="330">
        <v>0</v>
      </c>
      <c r="H151" s="331">
        <v>0</v>
      </c>
      <c r="I151" s="332">
        <v>0</v>
      </c>
      <c r="J151" s="331">
        <v>0</v>
      </c>
      <c r="K151" s="137" t="s">
        <v>284</v>
      </c>
    </row>
    <row r="152" spans="1:11" s="217" customFormat="1" ht="6.75" customHeight="1">
      <c r="A152" s="374"/>
      <c r="B152" s="413"/>
      <c r="C152" s="414"/>
      <c r="D152" s="414"/>
      <c r="E152" s="415"/>
      <c r="F152" s="415"/>
      <c r="G152" s="415"/>
      <c r="H152" s="415"/>
      <c r="I152" s="415"/>
      <c r="J152" s="416"/>
      <c r="K152" s="131"/>
    </row>
    <row r="153" spans="1:11" ht="26.25" customHeight="1">
      <c r="A153" s="374">
        <v>230</v>
      </c>
      <c r="B153" s="537" t="s">
        <v>90</v>
      </c>
      <c r="C153" s="537"/>
      <c r="D153" s="537"/>
      <c r="E153" s="538"/>
      <c r="F153" s="321">
        <f>SUM(F154:F158)</f>
        <v>0</v>
      </c>
      <c r="G153" s="321">
        <f>SUM(G154:G158)</f>
        <v>0</v>
      </c>
      <c r="H153" s="321">
        <f>SUM(H154:H158)</f>
        <v>0</v>
      </c>
      <c r="I153" s="322">
        <f>SUM(I154:I158)</f>
        <v>0</v>
      </c>
      <c r="J153" s="333">
        <f>SUM(J154:J158)</f>
        <v>0</v>
      </c>
      <c r="K153" s="417"/>
    </row>
    <row r="154" spans="1:11" ht="15" customHeight="1">
      <c r="A154" s="374">
        <v>231</v>
      </c>
      <c r="B154" s="251">
        <v>611000</v>
      </c>
      <c r="C154" s="539" t="s">
        <v>87</v>
      </c>
      <c r="D154" s="540"/>
      <c r="E154" s="541"/>
      <c r="F154" s="324">
        <v>0</v>
      </c>
      <c r="G154" s="324">
        <v>0</v>
      </c>
      <c r="H154" s="325">
        <v>0</v>
      </c>
      <c r="I154" s="326">
        <v>0</v>
      </c>
      <c r="J154" s="334">
        <v>0</v>
      </c>
      <c r="K154" s="131"/>
    </row>
    <row r="155" spans="1:11" ht="15" customHeight="1">
      <c r="A155" s="374">
        <v>232</v>
      </c>
      <c r="B155" s="252">
        <v>612000</v>
      </c>
      <c r="C155" s="539" t="s">
        <v>116</v>
      </c>
      <c r="D155" s="540"/>
      <c r="E155" s="541"/>
      <c r="F155" s="327">
        <v>0</v>
      </c>
      <c r="G155" s="327">
        <v>0</v>
      </c>
      <c r="H155" s="328">
        <v>0</v>
      </c>
      <c r="I155" s="329">
        <v>0</v>
      </c>
      <c r="J155" s="335">
        <v>0</v>
      </c>
      <c r="K155" s="131"/>
    </row>
    <row r="156" spans="1:11" ht="15" customHeight="1">
      <c r="A156" s="374">
        <v>233</v>
      </c>
      <c r="B156" s="252">
        <v>613000</v>
      </c>
      <c r="C156" s="539" t="s">
        <v>46</v>
      </c>
      <c r="D156" s="540"/>
      <c r="E156" s="541"/>
      <c r="F156" s="327">
        <v>0</v>
      </c>
      <c r="G156" s="327">
        <v>0</v>
      </c>
      <c r="H156" s="328">
        <v>0</v>
      </c>
      <c r="I156" s="329">
        <v>0</v>
      </c>
      <c r="J156" s="335">
        <v>0</v>
      </c>
      <c r="K156" s="131"/>
    </row>
    <row r="157" spans="1:11" ht="15" customHeight="1">
      <c r="A157" s="374">
        <v>234</v>
      </c>
      <c r="B157" s="252">
        <v>614000</v>
      </c>
      <c r="C157" s="539" t="s">
        <v>88</v>
      </c>
      <c r="D157" s="540"/>
      <c r="E157" s="541"/>
      <c r="F157" s="327">
        <v>0</v>
      </c>
      <c r="G157" s="327">
        <v>0</v>
      </c>
      <c r="H157" s="328">
        <v>0</v>
      </c>
      <c r="I157" s="329">
        <v>0</v>
      </c>
      <c r="J157" s="335">
        <v>0</v>
      </c>
      <c r="K157" s="131"/>
    </row>
    <row r="158" spans="1:11" ht="15" customHeight="1">
      <c r="A158" s="374">
        <v>235</v>
      </c>
      <c r="B158" s="252">
        <v>821000</v>
      </c>
      <c r="C158" s="539" t="s">
        <v>89</v>
      </c>
      <c r="D158" s="540"/>
      <c r="E158" s="541"/>
      <c r="F158" s="327">
        <v>0</v>
      </c>
      <c r="G158" s="327">
        <v>0</v>
      </c>
      <c r="H158" s="328">
        <v>0</v>
      </c>
      <c r="I158" s="329">
        <v>0</v>
      </c>
      <c r="J158" s="335">
        <v>0</v>
      </c>
      <c r="K158" s="131"/>
    </row>
    <row r="159" spans="1:11" ht="6.75" customHeight="1">
      <c r="A159" s="374"/>
      <c r="B159" s="418"/>
      <c r="C159" s="419"/>
      <c r="D159" s="419"/>
      <c r="E159" s="420"/>
      <c r="F159" s="421"/>
      <c r="G159" s="421"/>
      <c r="H159" s="421"/>
      <c r="I159" s="421"/>
      <c r="J159" s="422"/>
      <c r="K159" s="131"/>
    </row>
    <row r="160" spans="1:11" ht="15" customHeight="1">
      <c r="A160" s="374">
        <v>240</v>
      </c>
      <c r="B160" s="548" t="s">
        <v>93</v>
      </c>
      <c r="C160" s="548"/>
      <c r="D160" s="548"/>
      <c r="E160" s="549"/>
      <c r="F160" s="321">
        <f>SUM(F161:F165)</f>
        <v>0</v>
      </c>
      <c r="G160" s="321">
        <f>SUM(G161:G165)</f>
        <v>0</v>
      </c>
      <c r="H160" s="321">
        <f>SUM(H161:H165)</f>
        <v>0</v>
      </c>
      <c r="I160" s="322">
        <f>SUM(I161:I165)</f>
        <v>0</v>
      </c>
      <c r="J160" s="333">
        <f>SUM(J161:J165)</f>
        <v>0</v>
      </c>
      <c r="K160" s="417"/>
    </row>
    <row r="161" spans="1:11" ht="15" customHeight="1">
      <c r="A161" s="374">
        <v>241</v>
      </c>
      <c r="B161" s="251">
        <v>611000</v>
      </c>
      <c r="C161" s="539" t="s">
        <v>87</v>
      </c>
      <c r="D161" s="540"/>
      <c r="E161" s="541"/>
      <c r="F161" s="324">
        <v>0</v>
      </c>
      <c r="G161" s="324">
        <v>0</v>
      </c>
      <c r="H161" s="325">
        <v>0</v>
      </c>
      <c r="I161" s="326">
        <v>0</v>
      </c>
      <c r="J161" s="334">
        <v>0</v>
      </c>
      <c r="K161" s="131"/>
    </row>
    <row r="162" spans="1:11" ht="15" customHeight="1">
      <c r="A162" s="374">
        <v>242</v>
      </c>
      <c r="B162" s="252">
        <v>612000</v>
      </c>
      <c r="C162" s="542" t="s">
        <v>258</v>
      </c>
      <c r="D162" s="543"/>
      <c r="E162" s="544"/>
      <c r="F162" s="327">
        <v>0</v>
      </c>
      <c r="G162" s="327">
        <v>0</v>
      </c>
      <c r="H162" s="328">
        <v>0</v>
      </c>
      <c r="I162" s="329">
        <v>0</v>
      </c>
      <c r="J162" s="335">
        <v>0</v>
      </c>
      <c r="K162" s="131"/>
    </row>
    <row r="163" spans="1:11" ht="15" customHeight="1">
      <c r="A163" s="374">
        <v>243</v>
      </c>
      <c r="B163" s="252">
        <v>613000</v>
      </c>
      <c r="C163" s="539" t="s">
        <v>46</v>
      </c>
      <c r="D163" s="540"/>
      <c r="E163" s="541"/>
      <c r="F163" s="327">
        <v>0</v>
      </c>
      <c r="G163" s="327">
        <v>0</v>
      </c>
      <c r="H163" s="328">
        <v>0</v>
      </c>
      <c r="I163" s="329">
        <v>0</v>
      </c>
      <c r="J163" s="335">
        <v>0</v>
      </c>
      <c r="K163" s="131"/>
    </row>
    <row r="164" spans="1:11" ht="15" customHeight="1">
      <c r="A164" s="374">
        <v>244</v>
      </c>
      <c r="B164" s="252">
        <v>614000</v>
      </c>
      <c r="C164" s="539" t="s">
        <v>88</v>
      </c>
      <c r="D164" s="540"/>
      <c r="E164" s="541"/>
      <c r="F164" s="327">
        <v>0</v>
      </c>
      <c r="G164" s="327">
        <v>0</v>
      </c>
      <c r="H164" s="328">
        <v>0</v>
      </c>
      <c r="I164" s="329">
        <v>0</v>
      </c>
      <c r="J164" s="335">
        <v>0</v>
      </c>
      <c r="K164" s="131"/>
    </row>
    <row r="165" spans="1:11" ht="15" customHeight="1">
      <c r="A165" s="374">
        <v>245</v>
      </c>
      <c r="B165" s="252">
        <v>821000</v>
      </c>
      <c r="C165" s="539" t="s">
        <v>89</v>
      </c>
      <c r="D165" s="540"/>
      <c r="E165" s="541"/>
      <c r="F165" s="327">
        <v>0</v>
      </c>
      <c r="G165" s="327">
        <v>0</v>
      </c>
      <c r="H165" s="328">
        <v>0</v>
      </c>
      <c r="I165" s="329">
        <v>0</v>
      </c>
      <c r="J165" s="335">
        <v>0</v>
      </c>
      <c r="K165" s="131"/>
    </row>
    <row r="166" spans="1:11" s="217" customFormat="1" ht="6.75" customHeight="1">
      <c r="A166" s="374"/>
      <c r="B166" s="257"/>
      <c r="C166" s="31"/>
      <c r="D166" s="31"/>
      <c r="E166" s="60"/>
      <c r="F166" s="421"/>
      <c r="G166" s="421"/>
      <c r="H166" s="421"/>
      <c r="I166" s="421"/>
      <c r="J166" s="422"/>
      <c r="K166" s="131"/>
    </row>
    <row r="167" spans="1:11" ht="15" customHeight="1">
      <c r="A167" s="374">
        <v>246</v>
      </c>
      <c r="B167" s="258"/>
      <c r="C167" s="539" t="s">
        <v>47</v>
      </c>
      <c r="D167" s="540"/>
      <c r="E167" s="541"/>
      <c r="F167" s="322">
        <f>SUM(F146,F153,F160)</f>
        <v>0</v>
      </c>
      <c r="G167" s="322">
        <f>SUM(G146,G153,G160)</f>
        <v>0</v>
      </c>
      <c r="H167" s="322">
        <f>SUM(H146,H153,H160)</f>
        <v>0</v>
      </c>
      <c r="I167" s="322">
        <f>SUM(I146,I153,I160)</f>
        <v>0</v>
      </c>
      <c r="J167" s="336">
        <f>SUM(J146,J153,J160)</f>
        <v>0</v>
      </c>
      <c r="K167" s="417"/>
    </row>
    <row r="168" spans="1:11" ht="15" customHeight="1" thickBot="1">
      <c r="A168" s="375">
        <v>299</v>
      </c>
      <c r="B168" s="259"/>
      <c r="C168" s="545" t="s">
        <v>104</v>
      </c>
      <c r="D168" s="546"/>
      <c r="E168" s="547"/>
      <c r="F168" s="337">
        <v>0</v>
      </c>
      <c r="G168" s="338">
        <v>0</v>
      </c>
      <c r="H168" s="337">
        <v>0</v>
      </c>
      <c r="I168" s="337">
        <v>0</v>
      </c>
      <c r="J168" s="339">
        <v>0</v>
      </c>
      <c r="K168" s="132"/>
    </row>
    <row r="169" spans="1:11" ht="12.75" customHeight="1">
      <c r="A169" s="423"/>
      <c r="B169" s="553" t="s">
        <v>268</v>
      </c>
      <c r="C169" s="554"/>
      <c r="D169" s="554"/>
      <c r="E169" s="554"/>
      <c r="F169" s="554"/>
      <c r="G169" s="554"/>
      <c r="H169" s="554"/>
      <c r="I169" s="554"/>
      <c r="J169" s="554"/>
      <c r="K169" s="554"/>
    </row>
    <row r="170" spans="2:11" s="217" customFormat="1" ht="54.75" customHeight="1">
      <c r="B170" s="554"/>
      <c r="C170" s="554"/>
      <c r="D170" s="554"/>
      <c r="E170" s="554"/>
      <c r="F170" s="554"/>
      <c r="G170" s="554"/>
      <c r="H170" s="554"/>
      <c r="I170" s="554"/>
      <c r="J170" s="554"/>
      <c r="K170" s="554"/>
    </row>
    <row r="171" ht="12.75"/>
    <row r="172" spans="1:2" s="3" customFormat="1" ht="12.75">
      <c r="A172" s="424"/>
      <c r="B172" s="425"/>
    </row>
    <row r="173" ht="12.75">
      <c r="A173" s="424"/>
    </row>
    <row r="174" ht="12.75">
      <c r="A174" s="424"/>
    </row>
    <row r="175" ht="12.75">
      <c r="A175" s="424"/>
    </row>
    <row r="176" ht="12.75">
      <c r="A176" s="424"/>
    </row>
    <row r="177" ht="12.75">
      <c r="A177" s="424"/>
    </row>
    <row r="178" ht="12.75">
      <c r="A178" s="424"/>
    </row>
    <row r="179" spans="1:11" ht="12.75">
      <c r="A179" s="424"/>
      <c r="B179" s="3"/>
      <c r="C179" s="3"/>
      <c r="D179" s="3"/>
      <c r="E179" s="3"/>
      <c r="F179" s="3"/>
      <c r="G179" s="3"/>
      <c r="H179" s="3"/>
      <c r="I179" s="3"/>
      <c r="J179" s="3"/>
      <c r="K179" s="3"/>
    </row>
    <row r="180" spans="1:11" ht="12.75" customHeight="1">
      <c r="A180" s="424"/>
      <c r="B180" s="3"/>
      <c r="C180" s="3"/>
      <c r="D180" s="3"/>
      <c r="E180" s="3"/>
      <c r="F180" s="3"/>
      <c r="G180" s="3"/>
      <c r="H180" s="3"/>
      <c r="I180" s="3"/>
      <c r="J180" s="3"/>
      <c r="K180" s="3"/>
    </row>
    <row r="181" ht="13.5" customHeight="1">
      <c r="A181" s="424"/>
    </row>
    <row r="182" ht="24.75" customHeight="1">
      <c r="A182" s="424"/>
    </row>
    <row r="183" ht="24.75" customHeight="1">
      <c r="A183" s="424"/>
    </row>
    <row r="184" ht="24.75" customHeight="1">
      <c r="A184" s="424"/>
    </row>
    <row r="185" ht="12.75" customHeight="1">
      <c r="A185" s="424"/>
    </row>
    <row r="186" ht="12.75" customHeight="1">
      <c r="A186" s="424"/>
    </row>
    <row r="187" ht="12.75">
      <c r="A187" s="424"/>
    </row>
    <row r="188" ht="12.75">
      <c r="A188" s="424"/>
    </row>
    <row r="189" ht="12.75">
      <c r="A189" s="424"/>
    </row>
    <row r="190" ht="12.75">
      <c r="A190" s="424"/>
    </row>
    <row r="191" ht="12.75">
      <c r="A191" s="424"/>
    </row>
    <row r="192" ht="12.75">
      <c r="A192" s="424"/>
    </row>
    <row r="193" ht="13.5" customHeight="1">
      <c r="A193" s="424"/>
    </row>
    <row r="194" ht="12.75">
      <c r="A194" s="424"/>
    </row>
    <row r="195" ht="12.75">
      <c r="A195" s="424"/>
    </row>
    <row r="196" ht="12.75">
      <c r="A196" s="424"/>
    </row>
    <row r="197" ht="12.75">
      <c r="A197" s="424"/>
    </row>
    <row r="198" ht="12.75">
      <c r="A198" s="424"/>
    </row>
    <row r="199" ht="12.75">
      <c r="A199" s="424"/>
    </row>
    <row r="200" ht="12.75">
      <c r="A200" s="424"/>
    </row>
    <row r="201" ht="12.75">
      <c r="A201" s="424"/>
    </row>
    <row r="202" ht="12.75">
      <c r="A202" s="424"/>
    </row>
    <row r="203" ht="12.75">
      <c r="A203" s="424"/>
    </row>
    <row r="204" ht="12.75">
      <c r="A204" s="424"/>
    </row>
    <row r="205" ht="12.75">
      <c r="A205" s="424"/>
    </row>
    <row r="206" ht="12.75">
      <c r="A206" s="424"/>
    </row>
    <row r="207" ht="12.75">
      <c r="A207" s="424"/>
    </row>
    <row r="208" ht="12.75">
      <c r="A208" s="424"/>
    </row>
    <row r="209" ht="12.75">
      <c r="A209" s="424"/>
    </row>
    <row r="210" ht="12.75">
      <c r="A210" s="424"/>
    </row>
    <row r="211" ht="12" customHeight="1">
      <c r="A211" s="424"/>
    </row>
    <row r="212" ht="12.75">
      <c r="A212" s="424"/>
    </row>
    <row r="213" ht="12.75">
      <c r="A213" s="424"/>
    </row>
    <row r="214" ht="12.75">
      <c r="A214" s="424"/>
    </row>
    <row r="215" ht="12.75">
      <c r="A215" s="424"/>
    </row>
    <row r="216" ht="12.75">
      <c r="A216" s="424"/>
    </row>
    <row r="217" ht="12.75">
      <c r="A217" s="424"/>
    </row>
    <row r="218" ht="12.75">
      <c r="A218" s="424"/>
    </row>
    <row r="219" ht="12.75">
      <c r="A219" s="424"/>
    </row>
    <row r="220" ht="12.75">
      <c r="A220" s="424"/>
    </row>
    <row r="221" ht="12.75">
      <c r="A221" s="424"/>
    </row>
    <row r="222" ht="12.75">
      <c r="A222" s="424"/>
    </row>
    <row r="223" ht="12.75">
      <c r="A223" s="424"/>
    </row>
    <row r="224" ht="12.75">
      <c r="A224" s="424"/>
    </row>
    <row r="225" ht="12.75">
      <c r="A225" s="424"/>
    </row>
    <row r="226" ht="12.75">
      <c r="A226" s="424"/>
    </row>
    <row r="227" ht="12.75">
      <c r="A227" s="424"/>
    </row>
    <row r="228" ht="12.75">
      <c r="A228" s="424"/>
    </row>
    <row r="229" ht="12.75">
      <c r="A229" s="424"/>
    </row>
    <row r="230" ht="12.75">
      <c r="A230" s="424"/>
    </row>
    <row r="231" ht="12.75">
      <c r="A231" s="424"/>
    </row>
    <row r="232" ht="12.75">
      <c r="A232" s="424"/>
    </row>
    <row r="233" ht="12.75">
      <c r="A233" s="424"/>
    </row>
    <row r="234" ht="12.75">
      <c r="A234" s="424"/>
    </row>
    <row r="235" ht="12.75">
      <c r="A235" s="424"/>
    </row>
    <row r="236" ht="12.75">
      <c r="A236" s="424"/>
    </row>
    <row r="237" ht="12.75">
      <c r="A237" s="424"/>
    </row>
    <row r="238" ht="12.75">
      <c r="A238" s="424"/>
    </row>
    <row r="239" ht="15" customHeight="1">
      <c r="A239" s="429"/>
    </row>
    <row r="240" ht="22.5" customHeight="1">
      <c r="A240" s="429"/>
    </row>
    <row r="241" ht="15" customHeight="1">
      <c r="A241" s="218"/>
    </row>
    <row r="242" spans="1:11" ht="12.75">
      <c r="A242" s="218" t="s">
        <v>223</v>
      </c>
      <c r="K242" s="217"/>
    </row>
    <row r="243" spans="1:12" ht="12.75">
      <c r="A243" s="218"/>
      <c r="L243" s="217"/>
    </row>
    <row r="244" spans="1:12" ht="12.75">
      <c r="A244" s="218"/>
      <c r="B244" s="218" t="s">
        <v>35</v>
      </c>
      <c r="C244" s="218"/>
      <c r="D244" s="218"/>
      <c r="E244" s="557" t="str">
        <f>+Naslovna!$E$17</f>
        <v>(unijeti naziv proračunskog korisnika)</v>
      </c>
      <c r="F244" s="558"/>
      <c r="G244" s="558"/>
      <c r="H244" s="558"/>
      <c r="I244" s="558"/>
      <c r="J244" s="558"/>
      <c r="K244" s="559"/>
      <c r="L244" s="426"/>
    </row>
    <row r="245" spans="1:12" ht="13.5" thickBot="1">
      <c r="A245" s="218"/>
      <c r="B245" s="218"/>
      <c r="C245" s="218"/>
      <c r="D245" s="218"/>
      <c r="E245" s="218"/>
      <c r="F245" s="218"/>
      <c r="G245" s="384"/>
      <c r="H245" s="384"/>
      <c r="I245" s="384"/>
      <c r="J245" s="384"/>
      <c r="K245" s="384"/>
      <c r="L245" s="427"/>
    </row>
    <row r="246" spans="1:11" ht="15" customHeight="1">
      <c r="A246" s="260"/>
      <c r="B246" s="386" t="s">
        <v>91</v>
      </c>
      <c r="C246" s="387"/>
      <c r="D246" s="388"/>
      <c r="E246" s="388"/>
      <c r="F246" s="388"/>
      <c r="G246" s="388"/>
      <c r="H246" s="388"/>
      <c r="I246" s="388"/>
      <c r="J246" s="389"/>
      <c r="K246" s="390"/>
    </row>
    <row r="247" spans="1:11" ht="22.5" customHeight="1">
      <c r="A247" s="374" t="s">
        <v>181</v>
      </c>
      <c r="B247" s="534" t="s">
        <v>36</v>
      </c>
      <c r="C247" s="534"/>
      <c r="D247" s="566" t="s">
        <v>222</v>
      </c>
      <c r="E247" s="566"/>
      <c r="F247" s="566"/>
      <c r="G247" s="566"/>
      <c r="H247" s="566"/>
      <c r="I247" s="566"/>
      <c r="J247" s="567"/>
      <c r="K247" s="122"/>
    </row>
    <row r="248" spans="1:11" ht="15" customHeight="1">
      <c r="A248" s="374" t="s">
        <v>182</v>
      </c>
      <c r="B248" s="534" t="s">
        <v>37</v>
      </c>
      <c r="C248" s="534"/>
      <c r="D248" s="535" t="s">
        <v>40</v>
      </c>
      <c r="E248" s="535"/>
      <c r="F248" s="535"/>
      <c r="G248" s="535"/>
      <c r="H248" s="535"/>
      <c r="I248" s="535"/>
      <c r="J248" s="536"/>
      <c r="K248" s="121"/>
    </row>
    <row r="249" spans="1:11" ht="16.5" customHeight="1">
      <c r="A249" s="374" t="s">
        <v>183</v>
      </c>
      <c r="B249" s="534" t="s">
        <v>103</v>
      </c>
      <c r="C249" s="534"/>
      <c r="D249" s="535" t="s">
        <v>102</v>
      </c>
      <c r="E249" s="535"/>
      <c r="F249" s="535"/>
      <c r="G249" s="535"/>
      <c r="H249" s="535"/>
      <c r="I249" s="535"/>
      <c r="J249" s="536"/>
      <c r="K249" s="121"/>
    </row>
    <row r="250" spans="1:11" ht="22.5" customHeight="1">
      <c r="A250" s="374" t="s">
        <v>184</v>
      </c>
      <c r="B250" s="534" t="s">
        <v>38</v>
      </c>
      <c r="C250" s="534"/>
      <c r="D250" s="564" t="s">
        <v>218</v>
      </c>
      <c r="E250" s="564"/>
      <c r="F250" s="564"/>
      <c r="G250" s="564"/>
      <c r="H250" s="564"/>
      <c r="I250" s="564"/>
      <c r="J250" s="565"/>
      <c r="K250" s="123"/>
    </row>
    <row r="251" spans="1:11" ht="25.5" customHeight="1">
      <c r="A251" s="374" t="s">
        <v>185</v>
      </c>
      <c r="B251" s="534" t="s">
        <v>39</v>
      </c>
      <c r="C251" s="534"/>
      <c r="D251" s="535" t="s">
        <v>48</v>
      </c>
      <c r="E251" s="535"/>
      <c r="F251" s="535"/>
      <c r="G251" s="535"/>
      <c r="H251" s="535"/>
      <c r="I251" s="535"/>
      <c r="J251" s="536"/>
      <c r="K251" s="123"/>
    </row>
    <row r="252" spans="1:11" ht="10.5" customHeight="1">
      <c r="A252" s="374"/>
      <c r="B252" s="552"/>
      <c r="C252" s="552"/>
      <c r="D252" s="564"/>
      <c r="E252" s="564"/>
      <c r="F252" s="564"/>
      <c r="G252" s="564"/>
      <c r="H252" s="564"/>
      <c r="I252" s="564"/>
      <c r="J252" s="565"/>
      <c r="K252" s="123"/>
    </row>
    <row r="253" spans="1:11" ht="15" customHeight="1">
      <c r="A253" s="374"/>
      <c r="B253" s="391" t="s">
        <v>41</v>
      </c>
      <c r="C253" s="392"/>
      <c r="D253" s="393"/>
      <c r="E253" s="393"/>
      <c r="F253" s="393"/>
      <c r="G253" s="393"/>
      <c r="H253" s="393"/>
      <c r="I253" s="393"/>
      <c r="J253" s="394"/>
      <c r="K253" s="390"/>
    </row>
    <row r="254" spans="1:11" ht="12.75" customHeight="1">
      <c r="A254" s="374"/>
      <c r="B254" s="395"/>
      <c r="C254" s="395"/>
      <c r="D254" s="616" t="s">
        <v>42</v>
      </c>
      <c r="E254" s="617"/>
      <c r="F254" s="52" t="s">
        <v>43</v>
      </c>
      <c r="G254" s="581" t="s">
        <v>44</v>
      </c>
      <c r="H254" s="582"/>
      <c r="I254" s="582"/>
      <c r="J254" s="583"/>
      <c r="K254" s="397"/>
    </row>
    <row r="255" spans="1:11" ht="12.75" customHeight="1">
      <c r="A255" s="374"/>
      <c r="B255" s="398"/>
      <c r="C255" s="53"/>
      <c r="D255" s="618"/>
      <c r="E255" s="619"/>
      <c r="F255" s="399" t="s">
        <v>262</v>
      </c>
      <c r="G255" s="400" t="s">
        <v>263</v>
      </c>
      <c r="H255" s="401" t="s">
        <v>0</v>
      </c>
      <c r="I255" s="402" t="s">
        <v>265</v>
      </c>
      <c r="J255" s="403" t="s">
        <v>266</v>
      </c>
      <c r="K255" s="434"/>
    </row>
    <row r="256" spans="1:11" ht="24" customHeight="1">
      <c r="A256" s="374">
        <v>310</v>
      </c>
      <c r="B256" s="623" t="s">
        <v>106</v>
      </c>
      <c r="C256" s="624"/>
      <c r="D256" s="550"/>
      <c r="E256" s="551"/>
      <c r="F256" s="459"/>
      <c r="G256" s="460"/>
      <c r="H256" s="459"/>
      <c r="I256" s="460"/>
      <c r="J256" s="461"/>
      <c r="K256" s="127"/>
    </row>
    <row r="257" spans="1:11" ht="24" customHeight="1">
      <c r="A257" s="374">
        <v>311</v>
      </c>
      <c r="B257" s="625"/>
      <c r="C257" s="626"/>
      <c r="D257" s="550"/>
      <c r="E257" s="551"/>
      <c r="F257" s="459"/>
      <c r="G257" s="460"/>
      <c r="H257" s="459"/>
      <c r="I257" s="460"/>
      <c r="J257" s="461"/>
      <c r="K257" s="127"/>
    </row>
    <row r="258" spans="1:11" ht="27" customHeight="1">
      <c r="A258" s="374">
        <v>312</v>
      </c>
      <c r="B258" s="591" t="s">
        <v>219</v>
      </c>
      <c r="C258" s="606"/>
      <c r="D258" s="550"/>
      <c r="E258" s="551"/>
      <c r="F258" s="459"/>
      <c r="G258" s="460"/>
      <c r="H258" s="459"/>
      <c r="I258" s="460"/>
      <c r="J258" s="461"/>
      <c r="K258" s="128"/>
    </row>
    <row r="259" spans="1:11" ht="33" customHeight="1">
      <c r="A259" s="374">
        <v>313</v>
      </c>
      <c r="B259" s="607"/>
      <c r="C259" s="608"/>
      <c r="D259" s="550"/>
      <c r="E259" s="551"/>
      <c r="F259" s="459"/>
      <c r="G259" s="460"/>
      <c r="H259" s="459"/>
      <c r="I259" s="460"/>
      <c r="J259" s="461"/>
      <c r="K259" s="128"/>
    </row>
    <row r="260" spans="1:11" ht="25.5" customHeight="1">
      <c r="A260" s="374">
        <v>314</v>
      </c>
      <c r="B260" s="591" t="s">
        <v>220</v>
      </c>
      <c r="C260" s="606"/>
      <c r="D260" s="550"/>
      <c r="E260" s="551"/>
      <c r="F260" s="459"/>
      <c r="G260" s="460"/>
      <c r="H260" s="459"/>
      <c r="I260" s="460"/>
      <c r="J260" s="461"/>
      <c r="K260" s="129"/>
    </row>
    <row r="261" spans="1:11" ht="33" customHeight="1">
      <c r="A261" s="374">
        <v>315</v>
      </c>
      <c r="B261" s="607"/>
      <c r="C261" s="608"/>
      <c r="D261" s="550"/>
      <c r="E261" s="551"/>
      <c r="F261" s="458"/>
      <c r="G261" s="462"/>
      <c r="H261" s="458"/>
      <c r="I261" s="462"/>
      <c r="J261" s="463"/>
      <c r="K261" s="130"/>
    </row>
    <row r="262" spans="1:11" s="222" customFormat="1" ht="10.5" customHeight="1" thickBot="1">
      <c r="A262" s="374"/>
      <c r="B262" s="405"/>
      <c r="C262" s="405"/>
      <c r="D262" s="405"/>
      <c r="E262" s="405"/>
      <c r="F262" s="405"/>
      <c r="G262" s="406"/>
      <c r="H262" s="406"/>
      <c r="I262" s="406"/>
      <c r="J262" s="407"/>
      <c r="K262" s="406"/>
    </row>
    <row r="263" spans="1:11" ht="15" customHeight="1">
      <c r="A263" s="374"/>
      <c r="B263" s="386" t="s">
        <v>45</v>
      </c>
      <c r="C263" s="387"/>
      <c r="D263" s="388"/>
      <c r="E263" s="388"/>
      <c r="F263" s="388"/>
      <c r="G263" s="388"/>
      <c r="H263" s="388"/>
      <c r="I263" s="388"/>
      <c r="J263" s="388"/>
      <c r="K263" s="408"/>
    </row>
    <row r="264" spans="1:11" ht="12.75" customHeight="1">
      <c r="A264" s="374"/>
      <c r="B264" s="584"/>
      <c r="C264" s="609"/>
      <c r="D264" s="610"/>
      <c r="E264" s="611"/>
      <c r="F264" s="120" t="s">
        <v>98</v>
      </c>
      <c r="G264" s="120" t="s">
        <v>109</v>
      </c>
      <c r="H264" s="581" t="s">
        <v>110</v>
      </c>
      <c r="I264" s="582"/>
      <c r="J264" s="583"/>
      <c r="K264" s="589" t="s">
        <v>279</v>
      </c>
    </row>
    <row r="265" spans="1:11" ht="45" customHeight="1">
      <c r="A265" s="374"/>
      <c r="B265" s="585"/>
      <c r="C265" s="612"/>
      <c r="D265" s="613"/>
      <c r="E265" s="614"/>
      <c r="F265" s="399" t="s">
        <v>263</v>
      </c>
      <c r="G265" s="400" t="s">
        <v>0</v>
      </c>
      <c r="H265" s="401" t="s">
        <v>265</v>
      </c>
      <c r="I265" s="402" t="s">
        <v>266</v>
      </c>
      <c r="J265" s="403" t="s">
        <v>278</v>
      </c>
      <c r="K265" s="590"/>
    </row>
    <row r="266" spans="1:11" ht="25.5" customHeight="1">
      <c r="A266" s="374">
        <v>320</v>
      </c>
      <c r="B266" s="537" t="s">
        <v>86</v>
      </c>
      <c r="C266" s="537"/>
      <c r="D266" s="537"/>
      <c r="E266" s="538"/>
      <c r="F266" s="321">
        <f>SUM(F267:F271)</f>
        <v>0</v>
      </c>
      <c r="G266" s="321">
        <f>SUM(G267:G271)</f>
        <v>0</v>
      </c>
      <c r="H266" s="321">
        <f>SUM(H267:H271)</f>
        <v>0</v>
      </c>
      <c r="I266" s="322">
        <f>SUM(I267:I271)</f>
        <v>0</v>
      </c>
      <c r="J266" s="323">
        <f>SUM(J267:J271)</f>
        <v>0</v>
      </c>
      <c r="K266" s="410"/>
    </row>
    <row r="267" spans="1:11" ht="51.75" customHeight="1">
      <c r="A267" s="374">
        <v>321</v>
      </c>
      <c r="B267" s="251">
        <v>611000</v>
      </c>
      <c r="C267" s="539" t="s">
        <v>87</v>
      </c>
      <c r="D267" s="540"/>
      <c r="E267" s="541"/>
      <c r="F267" s="324">
        <v>0</v>
      </c>
      <c r="G267" s="324">
        <v>0</v>
      </c>
      <c r="H267" s="325">
        <v>0</v>
      </c>
      <c r="I267" s="326">
        <v>0</v>
      </c>
      <c r="J267" s="325">
        <v>0</v>
      </c>
      <c r="K267" s="136" t="s">
        <v>280</v>
      </c>
    </row>
    <row r="268" spans="1:11" ht="45.75" customHeight="1">
      <c r="A268" s="374">
        <v>322</v>
      </c>
      <c r="B268" s="252">
        <v>612000</v>
      </c>
      <c r="C268" s="539" t="s">
        <v>258</v>
      </c>
      <c r="D268" s="540"/>
      <c r="E268" s="541"/>
      <c r="F268" s="327">
        <v>0</v>
      </c>
      <c r="G268" s="327">
        <v>0</v>
      </c>
      <c r="H268" s="328">
        <v>0</v>
      </c>
      <c r="I268" s="329">
        <v>0</v>
      </c>
      <c r="J268" s="328">
        <v>0</v>
      </c>
      <c r="K268" s="136" t="s">
        <v>281</v>
      </c>
    </row>
    <row r="269" spans="1:11" ht="52.5" customHeight="1">
      <c r="A269" s="374">
        <v>323</v>
      </c>
      <c r="B269" s="252">
        <v>613000</v>
      </c>
      <c r="C269" s="539" t="s">
        <v>46</v>
      </c>
      <c r="D269" s="540"/>
      <c r="E269" s="541"/>
      <c r="F269" s="327">
        <v>0</v>
      </c>
      <c r="G269" s="327">
        <v>0</v>
      </c>
      <c r="H269" s="328">
        <v>0</v>
      </c>
      <c r="I269" s="329">
        <v>0</v>
      </c>
      <c r="J269" s="328">
        <v>0</v>
      </c>
      <c r="K269" s="136" t="s">
        <v>282</v>
      </c>
    </row>
    <row r="270" spans="1:11" ht="47.25" customHeight="1">
      <c r="A270" s="374">
        <v>324</v>
      </c>
      <c r="B270" s="252">
        <v>614000</v>
      </c>
      <c r="C270" s="539" t="s">
        <v>88</v>
      </c>
      <c r="D270" s="540"/>
      <c r="E270" s="541"/>
      <c r="F270" s="327">
        <v>0</v>
      </c>
      <c r="G270" s="327">
        <v>0</v>
      </c>
      <c r="H270" s="328">
        <v>0</v>
      </c>
      <c r="I270" s="329">
        <v>0</v>
      </c>
      <c r="J270" s="328">
        <v>0</v>
      </c>
      <c r="K270" s="136" t="s">
        <v>283</v>
      </c>
    </row>
    <row r="271" spans="1:11" ht="48.75" customHeight="1" thickBot="1">
      <c r="A271" s="374">
        <v>325</v>
      </c>
      <c r="B271" s="256">
        <v>821000</v>
      </c>
      <c r="C271" s="545" t="s">
        <v>89</v>
      </c>
      <c r="D271" s="546"/>
      <c r="E271" s="547"/>
      <c r="F271" s="330">
        <v>0</v>
      </c>
      <c r="G271" s="330">
        <v>0</v>
      </c>
      <c r="H271" s="331">
        <v>0</v>
      </c>
      <c r="I271" s="332">
        <v>0</v>
      </c>
      <c r="J271" s="331">
        <v>0</v>
      </c>
      <c r="K271" s="137" t="s">
        <v>284</v>
      </c>
    </row>
    <row r="272" spans="1:11" s="217" customFormat="1" ht="6.75" customHeight="1">
      <c r="A272" s="374"/>
      <c r="B272" s="413"/>
      <c r="C272" s="414"/>
      <c r="D272" s="414"/>
      <c r="E272" s="415"/>
      <c r="F272" s="415"/>
      <c r="G272" s="415"/>
      <c r="H272" s="415"/>
      <c r="I272" s="415"/>
      <c r="J272" s="416"/>
      <c r="K272" s="131"/>
    </row>
    <row r="273" spans="1:11" ht="26.25" customHeight="1">
      <c r="A273" s="374">
        <v>330</v>
      </c>
      <c r="B273" s="537" t="s">
        <v>90</v>
      </c>
      <c r="C273" s="537"/>
      <c r="D273" s="537"/>
      <c r="E273" s="538"/>
      <c r="F273" s="321">
        <f>SUM(F274:F278)</f>
        <v>0</v>
      </c>
      <c r="G273" s="321">
        <f>SUM(G274:G278)</f>
        <v>0</v>
      </c>
      <c r="H273" s="321">
        <f>SUM(H274:H278)</f>
        <v>0</v>
      </c>
      <c r="I273" s="322">
        <f>SUM(I274:I278)</f>
        <v>0</v>
      </c>
      <c r="J273" s="333">
        <f>SUM(J274:J278)</f>
        <v>0</v>
      </c>
      <c r="K273" s="417"/>
    </row>
    <row r="274" spans="1:11" ht="15" customHeight="1">
      <c r="A274" s="374">
        <v>331</v>
      </c>
      <c r="B274" s="251">
        <v>611000</v>
      </c>
      <c r="C274" s="539" t="s">
        <v>87</v>
      </c>
      <c r="D274" s="540"/>
      <c r="E274" s="541"/>
      <c r="F274" s="324">
        <v>0</v>
      </c>
      <c r="G274" s="324">
        <v>0</v>
      </c>
      <c r="H274" s="325">
        <v>0</v>
      </c>
      <c r="I274" s="326">
        <v>0</v>
      </c>
      <c r="J274" s="334">
        <v>0</v>
      </c>
      <c r="K274" s="131"/>
    </row>
    <row r="275" spans="1:11" ht="15" customHeight="1">
      <c r="A275" s="374">
        <v>332</v>
      </c>
      <c r="B275" s="252">
        <v>612000</v>
      </c>
      <c r="C275" s="539" t="s">
        <v>116</v>
      </c>
      <c r="D275" s="540"/>
      <c r="E275" s="541"/>
      <c r="F275" s="327">
        <v>0</v>
      </c>
      <c r="G275" s="327">
        <v>0</v>
      </c>
      <c r="H275" s="328">
        <v>0</v>
      </c>
      <c r="I275" s="329">
        <v>0</v>
      </c>
      <c r="J275" s="335">
        <v>0</v>
      </c>
      <c r="K275" s="131"/>
    </row>
    <row r="276" spans="1:11" ht="15" customHeight="1">
      <c r="A276" s="374">
        <v>333</v>
      </c>
      <c r="B276" s="252">
        <v>613000</v>
      </c>
      <c r="C276" s="539" t="s">
        <v>46</v>
      </c>
      <c r="D276" s="540"/>
      <c r="E276" s="541"/>
      <c r="F276" s="327">
        <v>0</v>
      </c>
      <c r="G276" s="327">
        <v>0</v>
      </c>
      <c r="H276" s="328">
        <v>0</v>
      </c>
      <c r="I276" s="329">
        <v>0</v>
      </c>
      <c r="J276" s="335">
        <v>0</v>
      </c>
      <c r="K276" s="131"/>
    </row>
    <row r="277" spans="1:11" ht="15" customHeight="1">
      <c r="A277" s="374">
        <v>334</v>
      </c>
      <c r="B277" s="252">
        <v>614000</v>
      </c>
      <c r="C277" s="539" t="s">
        <v>88</v>
      </c>
      <c r="D277" s="540"/>
      <c r="E277" s="541"/>
      <c r="F277" s="327">
        <v>0</v>
      </c>
      <c r="G277" s="327">
        <v>0</v>
      </c>
      <c r="H277" s="328">
        <v>0</v>
      </c>
      <c r="I277" s="329">
        <v>0</v>
      </c>
      <c r="J277" s="335">
        <v>0</v>
      </c>
      <c r="K277" s="131"/>
    </row>
    <row r="278" spans="1:11" ht="15" customHeight="1">
      <c r="A278" s="374">
        <v>335</v>
      </c>
      <c r="B278" s="252">
        <v>821000</v>
      </c>
      <c r="C278" s="539" t="s">
        <v>89</v>
      </c>
      <c r="D278" s="540"/>
      <c r="E278" s="541"/>
      <c r="F278" s="327">
        <v>0</v>
      </c>
      <c r="G278" s="327">
        <v>0</v>
      </c>
      <c r="H278" s="328">
        <v>0</v>
      </c>
      <c r="I278" s="329">
        <v>0</v>
      </c>
      <c r="J278" s="335">
        <v>0</v>
      </c>
      <c r="K278" s="131"/>
    </row>
    <row r="279" spans="1:11" ht="6.75" customHeight="1">
      <c r="A279" s="374"/>
      <c r="B279" s="257"/>
      <c r="C279" s="31"/>
      <c r="D279" s="31"/>
      <c r="E279" s="60"/>
      <c r="F279" s="420"/>
      <c r="G279" s="420"/>
      <c r="H279" s="420"/>
      <c r="I279" s="420"/>
      <c r="J279" s="430"/>
      <c r="K279" s="131"/>
    </row>
    <row r="280" spans="1:11" ht="15" customHeight="1">
      <c r="A280" s="374">
        <v>340</v>
      </c>
      <c r="B280" s="537" t="s">
        <v>93</v>
      </c>
      <c r="C280" s="537"/>
      <c r="D280" s="537"/>
      <c r="E280" s="538"/>
      <c r="F280" s="321">
        <f>SUM(F281:F285)</f>
        <v>0</v>
      </c>
      <c r="G280" s="321">
        <f>SUM(G281:G285)</f>
        <v>0</v>
      </c>
      <c r="H280" s="321">
        <f>SUM(H281:H285)</f>
        <v>0</v>
      </c>
      <c r="I280" s="322">
        <f>SUM(I281:I285)</f>
        <v>0</v>
      </c>
      <c r="J280" s="333">
        <f>SUM(J281:J285)</f>
        <v>0</v>
      </c>
      <c r="K280" s="417"/>
    </row>
    <row r="281" spans="1:11" ht="15" customHeight="1">
      <c r="A281" s="374">
        <v>341</v>
      </c>
      <c r="B281" s="251">
        <v>611000</v>
      </c>
      <c r="C281" s="539" t="s">
        <v>87</v>
      </c>
      <c r="D281" s="540"/>
      <c r="E281" s="541"/>
      <c r="F281" s="324">
        <v>0</v>
      </c>
      <c r="G281" s="324">
        <v>0</v>
      </c>
      <c r="H281" s="325">
        <v>0</v>
      </c>
      <c r="I281" s="326">
        <v>0</v>
      </c>
      <c r="J281" s="334">
        <v>0</v>
      </c>
      <c r="K281" s="131"/>
    </row>
    <row r="282" spans="1:11" ht="15" customHeight="1">
      <c r="A282" s="374">
        <v>342</v>
      </c>
      <c r="B282" s="252">
        <v>612000</v>
      </c>
      <c r="C282" s="542" t="s">
        <v>258</v>
      </c>
      <c r="D282" s="543"/>
      <c r="E282" s="544"/>
      <c r="F282" s="327">
        <v>0</v>
      </c>
      <c r="G282" s="327">
        <v>0</v>
      </c>
      <c r="H282" s="328">
        <v>0</v>
      </c>
      <c r="I282" s="329">
        <v>0</v>
      </c>
      <c r="J282" s="335">
        <v>0</v>
      </c>
      <c r="K282" s="131"/>
    </row>
    <row r="283" spans="1:11" ht="15" customHeight="1">
      <c r="A283" s="374">
        <v>343</v>
      </c>
      <c r="B283" s="252">
        <v>613000</v>
      </c>
      <c r="C283" s="539" t="s">
        <v>46</v>
      </c>
      <c r="D283" s="540"/>
      <c r="E283" s="541"/>
      <c r="F283" s="327">
        <v>0</v>
      </c>
      <c r="G283" s="327">
        <v>0</v>
      </c>
      <c r="H283" s="328">
        <v>0</v>
      </c>
      <c r="I283" s="329">
        <v>0</v>
      </c>
      <c r="J283" s="335">
        <v>0</v>
      </c>
      <c r="K283" s="131"/>
    </row>
    <row r="284" spans="1:11" ht="15" customHeight="1">
      <c r="A284" s="374">
        <v>344</v>
      </c>
      <c r="B284" s="252">
        <v>614000</v>
      </c>
      <c r="C284" s="539" t="s">
        <v>88</v>
      </c>
      <c r="D284" s="540"/>
      <c r="E284" s="541"/>
      <c r="F284" s="327">
        <v>0</v>
      </c>
      <c r="G284" s="327">
        <v>0</v>
      </c>
      <c r="H284" s="328">
        <v>0</v>
      </c>
      <c r="I284" s="329">
        <v>0</v>
      </c>
      <c r="J284" s="335">
        <v>0</v>
      </c>
      <c r="K284" s="131"/>
    </row>
    <row r="285" spans="1:11" ht="15" customHeight="1">
      <c r="A285" s="374">
        <v>345</v>
      </c>
      <c r="B285" s="252">
        <v>821000</v>
      </c>
      <c r="C285" s="539" t="s">
        <v>89</v>
      </c>
      <c r="D285" s="540"/>
      <c r="E285" s="541"/>
      <c r="F285" s="327">
        <v>0</v>
      </c>
      <c r="G285" s="327">
        <v>0</v>
      </c>
      <c r="H285" s="328">
        <v>0</v>
      </c>
      <c r="I285" s="329">
        <v>0</v>
      </c>
      <c r="J285" s="335">
        <v>0</v>
      </c>
      <c r="K285" s="131"/>
    </row>
    <row r="286" spans="1:11" s="217" customFormat="1" ht="6.75" customHeight="1">
      <c r="A286" s="374"/>
      <c r="B286" s="257"/>
      <c r="C286" s="31"/>
      <c r="D286" s="31"/>
      <c r="E286" s="60"/>
      <c r="F286" s="421"/>
      <c r="G286" s="421"/>
      <c r="H286" s="421"/>
      <c r="I286" s="421"/>
      <c r="J286" s="422"/>
      <c r="K286" s="131"/>
    </row>
    <row r="287" spans="1:11" ht="15" customHeight="1">
      <c r="A287" s="374">
        <v>346</v>
      </c>
      <c r="B287" s="258"/>
      <c r="C287" s="539" t="s">
        <v>47</v>
      </c>
      <c r="D287" s="540"/>
      <c r="E287" s="541"/>
      <c r="F287" s="322">
        <f>SUM(F266,F273,F280)</f>
        <v>0</v>
      </c>
      <c r="G287" s="322">
        <f>SUM(G266,G273,G280)</f>
        <v>0</v>
      </c>
      <c r="H287" s="322">
        <f>SUM(H266,H273,H280)</f>
        <v>0</v>
      </c>
      <c r="I287" s="322">
        <f>SUM(I266,I273,I280)</f>
        <v>0</v>
      </c>
      <c r="J287" s="336">
        <f>SUM(J266,J273,J280)</f>
        <v>0</v>
      </c>
      <c r="K287" s="417"/>
    </row>
    <row r="288" spans="1:11" ht="15" customHeight="1" thickBot="1">
      <c r="A288" s="375">
        <v>399</v>
      </c>
      <c r="B288" s="259"/>
      <c r="C288" s="545" t="s">
        <v>104</v>
      </c>
      <c r="D288" s="546"/>
      <c r="E288" s="547"/>
      <c r="F288" s="337">
        <v>0</v>
      </c>
      <c r="G288" s="338">
        <v>0</v>
      </c>
      <c r="H288" s="337">
        <v>0</v>
      </c>
      <c r="I288" s="337">
        <v>0</v>
      </c>
      <c r="J288" s="339">
        <v>0</v>
      </c>
      <c r="K288" s="132"/>
    </row>
    <row r="289" spans="1:11" ht="54" customHeight="1">
      <c r="A289" s="553" t="s">
        <v>286</v>
      </c>
      <c r="B289" s="553"/>
      <c r="C289" s="553"/>
      <c r="D289" s="553"/>
      <c r="E289" s="553"/>
      <c r="F289" s="553"/>
      <c r="G289" s="553"/>
      <c r="H289" s="553"/>
      <c r="I289" s="553"/>
      <c r="J289" s="553"/>
      <c r="K289" s="553"/>
    </row>
    <row r="290" spans="1:11" ht="12.75">
      <c r="A290" s="553"/>
      <c r="B290" s="553"/>
      <c r="C290" s="553"/>
      <c r="D290" s="553"/>
      <c r="E290" s="553"/>
      <c r="F290" s="553"/>
      <c r="G290" s="553"/>
      <c r="H290" s="553"/>
      <c r="I290" s="553"/>
      <c r="J290" s="553"/>
      <c r="K290" s="553"/>
    </row>
    <row r="291" ht="12.75">
      <c r="K291" s="217"/>
    </row>
    <row r="292" spans="1:11" ht="12.75">
      <c r="A292" s="431"/>
      <c r="B292" s="3"/>
      <c r="C292" s="3"/>
      <c r="D292" s="3"/>
      <c r="E292" s="3"/>
      <c r="F292" s="3"/>
      <c r="G292" s="3"/>
      <c r="H292" s="3"/>
      <c r="I292" s="3"/>
      <c r="J292" s="3"/>
      <c r="K292" s="222"/>
    </row>
    <row r="293" spans="1:11" ht="12.75">
      <c r="A293" s="424"/>
      <c r="K293" s="217"/>
    </row>
    <row r="294" spans="1:11" ht="12.75">
      <c r="A294" s="424"/>
      <c r="K294" s="217"/>
    </row>
    <row r="295" spans="1:11" ht="12.75">
      <c r="A295" s="424"/>
      <c r="K295" s="217"/>
    </row>
    <row r="296" spans="1:11" ht="12.75">
      <c r="A296" s="424"/>
      <c r="K296" s="217"/>
    </row>
    <row r="297" spans="1:11" ht="12.75">
      <c r="A297" s="424"/>
      <c r="K297" s="217"/>
    </row>
    <row r="298" spans="1:11" ht="12.75">
      <c r="A298" s="424"/>
      <c r="K298" s="217"/>
    </row>
    <row r="299" spans="1:11" ht="12.75">
      <c r="A299" s="424"/>
      <c r="B299" s="3"/>
      <c r="C299" s="3"/>
      <c r="D299" s="3"/>
      <c r="E299" s="3"/>
      <c r="F299" s="3"/>
      <c r="G299" s="3"/>
      <c r="H299" s="3"/>
      <c r="I299" s="3"/>
      <c r="J299" s="3"/>
      <c r="K299" s="222"/>
    </row>
    <row r="300" spans="1:11" ht="12.75">
      <c r="A300" s="424"/>
      <c r="B300" s="3"/>
      <c r="C300" s="3"/>
      <c r="D300" s="3"/>
      <c r="E300" s="3"/>
      <c r="F300" s="3"/>
      <c r="G300" s="3"/>
      <c r="H300" s="3"/>
      <c r="I300" s="3"/>
      <c r="J300" s="3"/>
      <c r="K300" s="222"/>
    </row>
    <row r="301" spans="1:11" ht="12.75">
      <c r="A301" s="424"/>
      <c r="K301" s="217"/>
    </row>
    <row r="302" spans="1:11" ht="12.75">
      <c r="A302" s="424"/>
      <c r="K302" s="217"/>
    </row>
    <row r="303" spans="1:11" ht="12.75">
      <c r="A303" s="424"/>
      <c r="K303" s="217"/>
    </row>
    <row r="304" spans="1:11" ht="12.75">
      <c r="A304" s="424"/>
      <c r="K304" s="217"/>
    </row>
    <row r="305" spans="1:11" ht="12.75">
      <c r="A305" s="424"/>
      <c r="K305" s="217"/>
    </row>
    <row r="306" spans="1:11" ht="12.75">
      <c r="A306" s="424"/>
      <c r="K306" s="217"/>
    </row>
    <row r="307" spans="1:11" ht="12.75">
      <c r="A307" s="424"/>
      <c r="K307" s="217"/>
    </row>
    <row r="308" spans="1:11" ht="12.75">
      <c r="A308" s="424"/>
      <c r="K308" s="217"/>
    </row>
    <row r="309" spans="1:11" ht="12.75">
      <c r="A309" s="424"/>
      <c r="K309" s="217"/>
    </row>
    <row r="310" spans="1:11" ht="12.75">
      <c r="A310" s="424"/>
      <c r="K310" s="217"/>
    </row>
    <row r="311" spans="1:11" ht="12.75">
      <c r="A311" s="424"/>
      <c r="K311" s="217"/>
    </row>
    <row r="312" spans="1:11" ht="12.75">
      <c r="A312" s="424"/>
      <c r="K312" s="217"/>
    </row>
    <row r="313" spans="1:11" ht="12.75">
      <c r="A313" s="424"/>
      <c r="K313" s="217"/>
    </row>
    <row r="314" spans="1:11" ht="12.75">
      <c r="A314" s="424"/>
      <c r="K314" s="217"/>
    </row>
    <row r="315" spans="1:11" ht="12.75">
      <c r="A315" s="424"/>
      <c r="K315" s="217"/>
    </row>
    <row r="316" spans="1:11" ht="12.75">
      <c r="A316" s="424"/>
      <c r="K316" s="217"/>
    </row>
    <row r="317" spans="1:11" ht="12.75">
      <c r="A317" s="424"/>
      <c r="K317" s="217"/>
    </row>
    <row r="318" spans="1:11" ht="12.75">
      <c r="A318" s="424"/>
      <c r="K318" s="217"/>
    </row>
    <row r="319" spans="1:11" ht="12.75">
      <c r="A319" s="424"/>
      <c r="K319" s="217"/>
    </row>
    <row r="320" spans="1:11" ht="12.75">
      <c r="A320" s="424"/>
      <c r="K320" s="217"/>
    </row>
    <row r="321" spans="1:11" ht="12.75">
      <c r="A321" s="424"/>
      <c r="K321" s="217"/>
    </row>
    <row r="322" spans="1:11" ht="12.75">
      <c r="A322" s="424"/>
      <c r="K322" s="217"/>
    </row>
    <row r="323" spans="1:11" ht="12.75">
      <c r="A323" s="424"/>
      <c r="K323" s="217"/>
    </row>
    <row r="324" spans="1:11" ht="12.75">
      <c r="A324" s="424"/>
      <c r="K324" s="217"/>
    </row>
    <row r="325" spans="1:11" ht="12.75">
      <c r="A325" s="424"/>
      <c r="K325" s="217"/>
    </row>
    <row r="326" spans="1:11" ht="12.75">
      <c r="A326" s="424"/>
      <c r="K326" s="217"/>
    </row>
    <row r="327" spans="1:11" ht="12.75">
      <c r="A327" s="424"/>
      <c r="K327" s="217"/>
    </row>
    <row r="328" spans="1:11" ht="12.75">
      <c r="A328" s="424"/>
      <c r="K328" s="217"/>
    </row>
    <row r="329" spans="1:11" ht="12.75">
      <c r="A329" s="424"/>
      <c r="K329" s="217"/>
    </row>
    <row r="330" spans="1:11" ht="12.75">
      <c r="A330" s="424"/>
      <c r="K330" s="217"/>
    </row>
    <row r="331" spans="1:11" ht="12.75">
      <c r="A331" s="424"/>
      <c r="K331" s="217"/>
    </row>
    <row r="332" spans="1:11" ht="12.75">
      <c r="A332" s="424"/>
      <c r="K332" s="217"/>
    </row>
    <row r="333" spans="1:11" ht="12.75">
      <c r="A333" s="424"/>
      <c r="K333" s="217"/>
    </row>
    <row r="334" spans="1:11" ht="12.75">
      <c r="A334" s="424"/>
      <c r="K334" s="217"/>
    </row>
    <row r="335" spans="1:11" ht="12.75">
      <c r="A335" s="424"/>
      <c r="K335" s="217"/>
    </row>
    <row r="336" spans="1:11" ht="12.75">
      <c r="A336" s="424"/>
      <c r="K336" s="217"/>
    </row>
    <row r="337" spans="1:11" ht="12.75">
      <c r="A337" s="424"/>
      <c r="K337" s="217"/>
    </row>
    <row r="338" spans="1:11" ht="12.75">
      <c r="A338" s="424"/>
      <c r="K338" s="217"/>
    </row>
    <row r="339" spans="1:11" ht="12.75">
      <c r="A339" s="424"/>
      <c r="K339" s="217"/>
    </row>
    <row r="340" spans="1:11" ht="12.75">
      <c r="A340" s="424"/>
      <c r="K340" s="217"/>
    </row>
    <row r="341" spans="1:11" ht="12.75">
      <c r="A341" s="424"/>
      <c r="K341" s="217"/>
    </row>
    <row r="342" spans="1:11" ht="12.75">
      <c r="A342" s="424"/>
      <c r="K342" s="217"/>
    </row>
    <row r="343" spans="1:11" ht="12.75">
      <c r="A343" s="424"/>
      <c r="K343" s="217"/>
    </row>
    <row r="344" spans="1:11" ht="12.75">
      <c r="A344" s="424"/>
      <c r="K344" s="217"/>
    </row>
    <row r="345" spans="1:11" ht="12.75">
      <c r="A345" s="424"/>
      <c r="K345" s="217"/>
    </row>
    <row r="346" spans="1:11" ht="12.75">
      <c r="A346" s="424"/>
      <c r="K346" s="217"/>
    </row>
    <row r="347" spans="1:11" ht="12.75">
      <c r="A347" s="424"/>
      <c r="K347" s="217"/>
    </row>
    <row r="348" spans="1:11" ht="12.75">
      <c r="A348" s="424"/>
      <c r="K348" s="217"/>
    </row>
    <row r="349" spans="1:11" ht="12.75">
      <c r="A349" s="424"/>
      <c r="K349" s="217"/>
    </row>
    <row r="350" spans="1:11" ht="12.75">
      <c r="A350" s="424"/>
      <c r="K350" s="217"/>
    </row>
    <row r="351" spans="1:11" ht="12.75">
      <c r="A351" s="424"/>
      <c r="K351" s="217"/>
    </row>
    <row r="352" spans="1:11" ht="12.75">
      <c r="A352" s="424"/>
      <c r="K352" s="217"/>
    </row>
    <row r="353" spans="1:11" ht="12.75">
      <c r="A353" s="424"/>
      <c r="K353" s="217"/>
    </row>
    <row r="354" spans="1:11" ht="12.75">
      <c r="A354" s="424"/>
      <c r="K354" s="217"/>
    </row>
    <row r="355" spans="1:11" ht="12.75">
      <c r="A355" s="424"/>
      <c r="K355" s="217"/>
    </row>
    <row r="356" spans="1:11" ht="12.75">
      <c r="A356" s="424"/>
      <c r="K356" s="217"/>
    </row>
    <row r="357" spans="1:11" ht="12.75">
      <c r="A357" s="424"/>
      <c r="K357" s="217"/>
    </row>
    <row r="358" spans="1:11" ht="12.75">
      <c r="A358" s="424"/>
      <c r="K358" s="217"/>
    </row>
    <row r="359" spans="1:11" ht="12.75">
      <c r="A359" s="424"/>
      <c r="K359" s="217"/>
    </row>
    <row r="360" ht="12.75">
      <c r="A360" s="424"/>
    </row>
    <row r="361" ht="12.75">
      <c r="A361" s="424"/>
    </row>
    <row r="362" ht="12.75">
      <c r="A362" s="424"/>
    </row>
    <row r="363" ht="12.75">
      <c r="A363" s="424"/>
    </row>
    <row r="364" ht="12.75"/>
    <row r="365" spans="1:11" ht="12.75">
      <c r="A365" s="218" t="s">
        <v>224</v>
      </c>
      <c r="K365" s="217"/>
    </row>
    <row r="366" spans="1:12" ht="12.75">
      <c r="A366" s="218"/>
      <c r="L366" s="217"/>
    </row>
    <row r="367" spans="1:12" ht="12.75">
      <c r="A367" s="218"/>
      <c r="B367" s="218" t="s">
        <v>35</v>
      </c>
      <c r="C367" s="218"/>
      <c r="D367" s="218"/>
      <c r="E367" s="620" t="str">
        <f>+Naslovna!$E$17</f>
        <v>(unijeti naziv proračunskog korisnika)</v>
      </c>
      <c r="F367" s="621"/>
      <c r="G367" s="621"/>
      <c r="H367" s="621"/>
      <c r="I367" s="621"/>
      <c r="J367" s="621"/>
      <c r="K367" s="622"/>
      <c r="L367" s="426"/>
    </row>
    <row r="368" spans="1:12" ht="13.5" thickBot="1">
      <c r="A368" s="218"/>
      <c r="B368" s="218"/>
      <c r="C368" s="218"/>
      <c r="D368" s="218"/>
      <c r="E368" s="218"/>
      <c r="F368" s="218"/>
      <c r="G368" s="384"/>
      <c r="H368" s="384"/>
      <c r="I368" s="384"/>
      <c r="J368" s="384"/>
      <c r="K368" s="384"/>
      <c r="L368" s="427"/>
    </row>
    <row r="369" spans="1:11" ht="15" customHeight="1">
      <c r="A369" s="428"/>
      <c r="B369" s="386" t="s">
        <v>91</v>
      </c>
      <c r="C369" s="387"/>
      <c r="D369" s="388"/>
      <c r="E369" s="388"/>
      <c r="F369" s="388"/>
      <c r="G369" s="388"/>
      <c r="H369" s="388"/>
      <c r="I369" s="388"/>
      <c r="J369" s="389"/>
      <c r="K369" s="390"/>
    </row>
    <row r="370" spans="1:11" ht="22.5" customHeight="1">
      <c r="A370" s="374" t="s">
        <v>186</v>
      </c>
      <c r="B370" s="534" t="s">
        <v>36</v>
      </c>
      <c r="C370" s="534"/>
      <c r="D370" s="566" t="s">
        <v>222</v>
      </c>
      <c r="E370" s="566"/>
      <c r="F370" s="566"/>
      <c r="G370" s="566"/>
      <c r="H370" s="566"/>
      <c r="I370" s="566"/>
      <c r="J370" s="567"/>
      <c r="K370" s="122"/>
    </row>
    <row r="371" spans="1:11" ht="15" customHeight="1">
      <c r="A371" s="374" t="s">
        <v>187</v>
      </c>
      <c r="B371" s="534" t="s">
        <v>37</v>
      </c>
      <c r="C371" s="534"/>
      <c r="D371" s="535" t="s">
        <v>40</v>
      </c>
      <c r="E371" s="535"/>
      <c r="F371" s="535"/>
      <c r="G371" s="535"/>
      <c r="H371" s="535"/>
      <c r="I371" s="535"/>
      <c r="J371" s="536"/>
      <c r="K371" s="121"/>
    </row>
    <row r="372" spans="1:11" ht="16.5" customHeight="1">
      <c r="A372" s="374" t="s">
        <v>188</v>
      </c>
      <c r="B372" s="534" t="s">
        <v>103</v>
      </c>
      <c r="C372" s="534"/>
      <c r="D372" s="535" t="s">
        <v>102</v>
      </c>
      <c r="E372" s="535"/>
      <c r="F372" s="535"/>
      <c r="G372" s="535"/>
      <c r="H372" s="535"/>
      <c r="I372" s="535"/>
      <c r="J372" s="536"/>
      <c r="K372" s="121"/>
    </row>
    <row r="373" spans="1:11" ht="22.5" customHeight="1">
      <c r="A373" s="374" t="s">
        <v>189</v>
      </c>
      <c r="B373" s="534" t="s">
        <v>38</v>
      </c>
      <c r="C373" s="534"/>
      <c r="D373" s="564" t="s">
        <v>218</v>
      </c>
      <c r="E373" s="564"/>
      <c r="F373" s="564"/>
      <c r="G373" s="564"/>
      <c r="H373" s="564"/>
      <c r="I373" s="564"/>
      <c r="J373" s="565"/>
      <c r="K373" s="123"/>
    </row>
    <row r="374" spans="1:11" ht="25.5" customHeight="1">
      <c r="A374" s="374" t="s">
        <v>190</v>
      </c>
      <c r="B374" s="534" t="s">
        <v>39</v>
      </c>
      <c r="C374" s="534"/>
      <c r="D374" s="535" t="s">
        <v>48</v>
      </c>
      <c r="E374" s="535"/>
      <c r="F374" s="535"/>
      <c r="G374" s="535"/>
      <c r="H374" s="535"/>
      <c r="I374" s="535"/>
      <c r="J374" s="536"/>
      <c r="K374" s="123"/>
    </row>
    <row r="375" spans="1:11" ht="10.5" customHeight="1">
      <c r="A375" s="374"/>
      <c r="B375" s="552"/>
      <c r="C375" s="552"/>
      <c r="D375" s="564"/>
      <c r="E375" s="564"/>
      <c r="F375" s="564"/>
      <c r="G375" s="564"/>
      <c r="H375" s="564"/>
      <c r="I375" s="564"/>
      <c r="J375" s="565"/>
      <c r="K375" s="123"/>
    </row>
    <row r="376" spans="1:11" ht="15" customHeight="1">
      <c r="A376" s="374"/>
      <c r="B376" s="391" t="s">
        <v>41</v>
      </c>
      <c r="C376" s="392"/>
      <c r="D376" s="393"/>
      <c r="E376" s="393"/>
      <c r="F376" s="393"/>
      <c r="G376" s="393"/>
      <c r="H376" s="393"/>
      <c r="I376" s="393"/>
      <c r="J376" s="394"/>
      <c r="K376" s="390"/>
    </row>
    <row r="377" spans="1:11" ht="12.75" customHeight="1">
      <c r="A377" s="374"/>
      <c r="B377" s="395"/>
      <c r="C377" s="395"/>
      <c r="D377" s="616" t="s">
        <v>42</v>
      </c>
      <c r="E377" s="617"/>
      <c r="F377" s="52" t="s">
        <v>43</v>
      </c>
      <c r="G377" s="581" t="s">
        <v>44</v>
      </c>
      <c r="H377" s="582"/>
      <c r="I377" s="582"/>
      <c r="J377" s="583"/>
      <c r="K377" s="397"/>
    </row>
    <row r="378" spans="1:11" ht="12.75" customHeight="1">
      <c r="A378" s="374"/>
      <c r="B378" s="398"/>
      <c r="C378" s="398"/>
      <c r="D378" s="618"/>
      <c r="E378" s="619"/>
      <c r="F378" s="399" t="s">
        <v>263</v>
      </c>
      <c r="G378" s="400" t="s">
        <v>0</v>
      </c>
      <c r="H378" s="401" t="s">
        <v>265</v>
      </c>
      <c r="I378" s="402" t="s">
        <v>266</v>
      </c>
      <c r="J378" s="403" t="s">
        <v>278</v>
      </c>
      <c r="K378" s="404"/>
    </row>
    <row r="379" spans="1:11" ht="24" customHeight="1">
      <c r="A379" s="374">
        <v>410</v>
      </c>
      <c r="B379" s="577" t="s">
        <v>106</v>
      </c>
      <c r="C379" s="578"/>
      <c r="D379" s="550"/>
      <c r="E379" s="551"/>
      <c r="F379" s="459"/>
      <c r="G379" s="460"/>
      <c r="H379" s="459"/>
      <c r="I379" s="460"/>
      <c r="J379" s="461"/>
      <c r="K379" s="127"/>
    </row>
    <row r="380" spans="1:11" ht="24" customHeight="1">
      <c r="A380" s="374">
        <v>411</v>
      </c>
      <c r="B380" s="579"/>
      <c r="C380" s="580"/>
      <c r="D380" s="550"/>
      <c r="E380" s="551"/>
      <c r="F380" s="459"/>
      <c r="G380" s="460"/>
      <c r="H380" s="459"/>
      <c r="I380" s="460"/>
      <c r="J380" s="461"/>
      <c r="K380" s="127"/>
    </row>
    <row r="381" spans="1:11" ht="27" customHeight="1">
      <c r="A381" s="374">
        <v>412</v>
      </c>
      <c r="B381" s="591" t="s">
        <v>219</v>
      </c>
      <c r="C381" s="606"/>
      <c r="D381" s="550"/>
      <c r="E381" s="551"/>
      <c r="F381" s="459"/>
      <c r="G381" s="460"/>
      <c r="H381" s="459"/>
      <c r="I381" s="460"/>
      <c r="J381" s="461"/>
      <c r="K381" s="128"/>
    </row>
    <row r="382" spans="1:11" ht="33" customHeight="1">
      <c r="A382" s="374">
        <v>413</v>
      </c>
      <c r="B382" s="607"/>
      <c r="C382" s="608"/>
      <c r="D382" s="550"/>
      <c r="E382" s="551"/>
      <c r="F382" s="459"/>
      <c r="G382" s="460"/>
      <c r="H382" s="459"/>
      <c r="I382" s="460"/>
      <c r="J382" s="461"/>
      <c r="K382" s="128"/>
    </row>
    <row r="383" spans="1:11" ht="25.5" customHeight="1">
      <c r="A383" s="374">
        <v>414</v>
      </c>
      <c r="B383" s="591" t="s">
        <v>220</v>
      </c>
      <c r="C383" s="606"/>
      <c r="D383" s="550"/>
      <c r="E383" s="551"/>
      <c r="F383" s="459"/>
      <c r="G383" s="460"/>
      <c r="H383" s="459"/>
      <c r="I383" s="460"/>
      <c r="J383" s="461"/>
      <c r="K383" s="129"/>
    </row>
    <row r="384" spans="1:11" ht="33" customHeight="1">
      <c r="A384" s="374">
        <v>415</v>
      </c>
      <c r="B384" s="607"/>
      <c r="C384" s="608"/>
      <c r="D384" s="550"/>
      <c r="E384" s="551"/>
      <c r="F384" s="458"/>
      <c r="G384" s="462"/>
      <c r="H384" s="458"/>
      <c r="I384" s="462"/>
      <c r="J384" s="463"/>
      <c r="K384" s="130"/>
    </row>
    <row r="385" spans="1:11" s="222" customFormat="1" ht="10.5" customHeight="1" thickBot="1">
      <c r="A385" s="374"/>
      <c r="B385" s="405"/>
      <c r="C385" s="405"/>
      <c r="D385" s="405"/>
      <c r="E385" s="405"/>
      <c r="F385" s="405"/>
      <c r="G385" s="406"/>
      <c r="H385" s="406"/>
      <c r="I385" s="406"/>
      <c r="J385" s="407"/>
      <c r="K385" s="406"/>
    </row>
    <row r="386" spans="1:11" ht="15" customHeight="1">
      <c r="A386" s="374"/>
      <c r="B386" s="386" t="s">
        <v>45</v>
      </c>
      <c r="C386" s="387"/>
      <c r="D386" s="388"/>
      <c r="E386" s="388"/>
      <c r="F386" s="388"/>
      <c r="G386" s="388"/>
      <c r="H386" s="388"/>
      <c r="I386" s="388"/>
      <c r="J386" s="388"/>
      <c r="K386" s="408"/>
    </row>
    <row r="387" spans="1:11" ht="12.75" customHeight="1">
      <c r="A387" s="374"/>
      <c r="B387" s="555"/>
      <c r="C387" s="571"/>
      <c r="D387" s="572"/>
      <c r="E387" s="573"/>
      <c r="F387" s="409" t="s">
        <v>98</v>
      </c>
      <c r="G387" s="409" t="s">
        <v>109</v>
      </c>
      <c r="H387" s="568" t="s">
        <v>110</v>
      </c>
      <c r="I387" s="569"/>
      <c r="J387" s="570"/>
      <c r="K387" s="589" t="s">
        <v>279</v>
      </c>
    </row>
    <row r="388" spans="1:11" ht="45" customHeight="1">
      <c r="A388" s="374"/>
      <c r="B388" s="556"/>
      <c r="C388" s="574"/>
      <c r="D388" s="575"/>
      <c r="E388" s="576"/>
      <c r="F388" s="399" t="s">
        <v>263</v>
      </c>
      <c r="G388" s="400" t="s">
        <v>0</v>
      </c>
      <c r="H388" s="401" t="s">
        <v>265</v>
      </c>
      <c r="I388" s="402" t="s">
        <v>266</v>
      </c>
      <c r="J388" s="403" t="s">
        <v>278</v>
      </c>
      <c r="K388" s="590"/>
    </row>
    <row r="389" spans="1:11" ht="25.5" customHeight="1">
      <c r="A389" s="374">
        <v>420</v>
      </c>
      <c r="B389" s="548" t="s">
        <v>86</v>
      </c>
      <c r="C389" s="548"/>
      <c r="D389" s="548"/>
      <c r="E389" s="549"/>
      <c r="F389" s="321">
        <f>SUM(F390:F394)</f>
        <v>0</v>
      </c>
      <c r="G389" s="321">
        <f>SUM(G390:G394)</f>
        <v>0</v>
      </c>
      <c r="H389" s="321">
        <f>SUM(H390:H394)</f>
        <v>0</v>
      </c>
      <c r="I389" s="322">
        <f>SUM(I390:I394)</f>
        <v>0</v>
      </c>
      <c r="J389" s="323">
        <f>SUM(J390:J394)</f>
        <v>0</v>
      </c>
      <c r="K389" s="410"/>
    </row>
    <row r="390" spans="1:11" ht="51.75" customHeight="1">
      <c r="A390" s="374">
        <v>421</v>
      </c>
      <c r="B390" s="251">
        <v>611000</v>
      </c>
      <c r="C390" s="539" t="s">
        <v>87</v>
      </c>
      <c r="D390" s="540"/>
      <c r="E390" s="541"/>
      <c r="F390" s="324">
        <v>0</v>
      </c>
      <c r="G390" s="324">
        <v>0</v>
      </c>
      <c r="H390" s="325">
        <v>0</v>
      </c>
      <c r="I390" s="326">
        <v>0</v>
      </c>
      <c r="J390" s="325">
        <v>0</v>
      </c>
      <c r="K390" s="136" t="s">
        <v>280</v>
      </c>
    </row>
    <row r="391" spans="1:11" ht="45.75" customHeight="1">
      <c r="A391" s="374">
        <v>422</v>
      </c>
      <c r="B391" s="252">
        <v>612000</v>
      </c>
      <c r="C391" s="539" t="s">
        <v>258</v>
      </c>
      <c r="D391" s="540"/>
      <c r="E391" s="541"/>
      <c r="F391" s="327">
        <v>0</v>
      </c>
      <c r="G391" s="327">
        <v>0</v>
      </c>
      <c r="H391" s="328">
        <v>0</v>
      </c>
      <c r="I391" s="329">
        <v>0</v>
      </c>
      <c r="J391" s="328">
        <v>0</v>
      </c>
      <c r="K391" s="136" t="s">
        <v>281</v>
      </c>
    </row>
    <row r="392" spans="1:11" ht="52.5" customHeight="1">
      <c r="A392" s="374">
        <v>423</v>
      </c>
      <c r="B392" s="252">
        <v>613000</v>
      </c>
      <c r="C392" s="539" t="s">
        <v>46</v>
      </c>
      <c r="D392" s="540"/>
      <c r="E392" s="541"/>
      <c r="F392" s="327">
        <v>0</v>
      </c>
      <c r="G392" s="327">
        <v>0</v>
      </c>
      <c r="H392" s="328">
        <v>0</v>
      </c>
      <c r="I392" s="329">
        <v>0</v>
      </c>
      <c r="J392" s="328">
        <v>0</v>
      </c>
      <c r="K392" s="136" t="s">
        <v>282</v>
      </c>
    </row>
    <row r="393" spans="1:11" ht="47.25" customHeight="1">
      <c r="A393" s="374">
        <v>424</v>
      </c>
      <c r="B393" s="252">
        <v>614000</v>
      </c>
      <c r="C393" s="539" t="s">
        <v>88</v>
      </c>
      <c r="D393" s="540"/>
      <c r="E393" s="541"/>
      <c r="F393" s="327">
        <v>0</v>
      </c>
      <c r="G393" s="327">
        <v>0</v>
      </c>
      <c r="H393" s="328">
        <v>0</v>
      </c>
      <c r="I393" s="329">
        <v>0</v>
      </c>
      <c r="J393" s="328">
        <v>0</v>
      </c>
      <c r="K393" s="136" t="s">
        <v>283</v>
      </c>
    </row>
    <row r="394" spans="1:11" ht="48.75" customHeight="1" thickBot="1">
      <c r="A394" s="374">
        <v>425</v>
      </c>
      <c r="B394" s="256">
        <v>821000</v>
      </c>
      <c r="C394" s="545" t="s">
        <v>89</v>
      </c>
      <c r="D394" s="546"/>
      <c r="E394" s="547"/>
      <c r="F394" s="330">
        <v>0</v>
      </c>
      <c r="G394" s="330">
        <v>0</v>
      </c>
      <c r="H394" s="331">
        <v>0</v>
      </c>
      <c r="I394" s="332">
        <v>0</v>
      </c>
      <c r="J394" s="331">
        <v>0</v>
      </c>
      <c r="K394" s="137" t="s">
        <v>284</v>
      </c>
    </row>
    <row r="395" spans="1:11" s="217" customFormat="1" ht="6.75" customHeight="1">
      <c r="A395" s="374"/>
      <c r="B395" s="413"/>
      <c r="C395" s="414"/>
      <c r="D395" s="414"/>
      <c r="E395" s="415"/>
      <c r="F395" s="415"/>
      <c r="G395" s="415"/>
      <c r="H395" s="415"/>
      <c r="I395" s="415"/>
      <c r="J395" s="416"/>
      <c r="K395" s="131"/>
    </row>
    <row r="396" spans="1:11" ht="26.25" customHeight="1">
      <c r="A396" s="374">
        <v>430</v>
      </c>
      <c r="B396" s="537" t="s">
        <v>90</v>
      </c>
      <c r="C396" s="537"/>
      <c r="D396" s="537"/>
      <c r="E396" s="538"/>
      <c r="F396" s="321">
        <f>SUM(F397:F401)</f>
        <v>0</v>
      </c>
      <c r="G396" s="321">
        <f>SUM(G397:G401)</f>
        <v>0</v>
      </c>
      <c r="H396" s="321">
        <f>SUM(H397:H401)</f>
        <v>0</v>
      </c>
      <c r="I396" s="322">
        <f>SUM(I397:I401)</f>
        <v>0</v>
      </c>
      <c r="J396" s="333">
        <f>SUM(J397:J401)</f>
        <v>0</v>
      </c>
      <c r="K396" s="417"/>
    </row>
    <row r="397" spans="1:11" ht="15" customHeight="1">
      <c r="A397" s="374">
        <v>431</v>
      </c>
      <c r="B397" s="251">
        <v>611000</v>
      </c>
      <c r="C397" s="539" t="s">
        <v>87</v>
      </c>
      <c r="D397" s="540"/>
      <c r="E397" s="541"/>
      <c r="F397" s="324">
        <v>0</v>
      </c>
      <c r="G397" s="324">
        <v>0</v>
      </c>
      <c r="H397" s="325">
        <v>0</v>
      </c>
      <c r="I397" s="326">
        <v>0</v>
      </c>
      <c r="J397" s="334">
        <v>0</v>
      </c>
      <c r="K397" s="131"/>
    </row>
    <row r="398" spans="1:11" ht="15" customHeight="1">
      <c r="A398" s="374">
        <v>432</v>
      </c>
      <c r="B398" s="252">
        <v>612000</v>
      </c>
      <c r="C398" s="539" t="s">
        <v>116</v>
      </c>
      <c r="D398" s="540"/>
      <c r="E398" s="541"/>
      <c r="F398" s="327">
        <v>0</v>
      </c>
      <c r="G398" s="327">
        <v>0</v>
      </c>
      <c r="H398" s="328">
        <v>0</v>
      </c>
      <c r="I398" s="329">
        <v>0</v>
      </c>
      <c r="J398" s="335">
        <v>0</v>
      </c>
      <c r="K398" s="131"/>
    </row>
    <row r="399" spans="1:11" ht="15" customHeight="1">
      <c r="A399" s="374">
        <v>433</v>
      </c>
      <c r="B399" s="252">
        <v>613000</v>
      </c>
      <c r="C399" s="539" t="s">
        <v>46</v>
      </c>
      <c r="D399" s="540"/>
      <c r="E399" s="541"/>
      <c r="F399" s="327">
        <v>0</v>
      </c>
      <c r="G399" s="327">
        <v>0</v>
      </c>
      <c r="H399" s="328">
        <v>0</v>
      </c>
      <c r="I399" s="329">
        <v>0</v>
      </c>
      <c r="J399" s="335">
        <v>0</v>
      </c>
      <c r="K399" s="131"/>
    </row>
    <row r="400" spans="1:11" ht="15" customHeight="1">
      <c r="A400" s="374">
        <v>434</v>
      </c>
      <c r="B400" s="252">
        <v>614000</v>
      </c>
      <c r="C400" s="539" t="s">
        <v>88</v>
      </c>
      <c r="D400" s="540"/>
      <c r="E400" s="541"/>
      <c r="F400" s="327">
        <v>0</v>
      </c>
      <c r="G400" s="327">
        <v>0</v>
      </c>
      <c r="H400" s="328">
        <v>0</v>
      </c>
      <c r="I400" s="329">
        <v>0</v>
      </c>
      <c r="J400" s="335">
        <v>0</v>
      </c>
      <c r="K400" s="131"/>
    </row>
    <row r="401" spans="1:11" ht="15" customHeight="1">
      <c r="A401" s="374">
        <v>435</v>
      </c>
      <c r="B401" s="252">
        <v>821000</v>
      </c>
      <c r="C401" s="539" t="s">
        <v>89</v>
      </c>
      <c r="D401" s="540"/>
      <c r="E401" s="541"/>
      <c r="F401" s="327">
        <v>0</v>
      </c>
      <c r="G401" s="327">
        <v>0</v>
      </c>
      <c r="H401" s="328">
        <v>0</v>
      </c>
      <c r="I401" s="329">
        <v>0</v>
      </c>
      <c r="J401" s="335">
        <v>0</v>
      </c>
      <c r="K401" s="131"/>
    </row>
    <row r="402" spans="1:11" ht="6.75" customHeight="1">
      <c r="A402" s="374"/>
      <c r="B402" s="257"/>
      <c r="C402" s="31"/>
      <c r="D402" s="31"/>
      <c r="E402" s="60"/>
      <c r="F402" s="421"/>
      <c r="G402" s="421"/>
      <c r="H402" s="421"/>
      <c r="I402" s="421"/>
      <c r="J402" s="422"/>
      <c r="K402" s="131"/>
    </row>
    <row r="403" spans="1:11" ht="15" customHeight="1">
      <c r="A403" s="374">
        <v>440</v>
      </c>
      <c r="B403" s="537" t="s">
        <v>93</v>
      </c>
      <c r="C403" s="537"/>
      <c r="D403" s="537"/>
      <c r="E403" s="538"/>
      <c r="F403" s="321">
        <f>SUM(F404:F408)</f>
        <v>0</v>
      </c>
      <c r="G403" s="321">
        <f>SUM(G404:G408)</f>
        <v>0</v>
      </c>
      <c r="H403" s="321">
        <f>SUM(H404:H408)</f>
        <v>0</v>
      </c>
      <c r="I403" s="322">
        <f>SUM(I404:I408)</f>
        <v>0</v>
      </c>
      <c r="J403" s="333">
        <f>SUM(J404:J408)</f>
        <v>0</v>
      </c>
      <c r="K403" s="417"/>
    </row>
    <row r="404" spans="1:11" ht="15" customHeight="1">
      <c r="A404" s="374">
        <v>441</v>
      </c>
      <c r="B404" s="251">
        <v>611000</v>
      </c>
      <c r="C404" s="539" t="s">
        <v>87</v>
      </c>
      <c r="D404" s="540"/>
      <c r="E404" s="541"/>
      <c r="F404" s="324">
        <v>0</v>
      </c>
      <c r="G404" s="324">
        <v>0</v>
      </c>
      <c r="H404" s="325">
        <v>0</v>
      </c>
      <c r="I404" s="326">
        <v>0</v>
      </c>
      <c r="J404" s="334">
        <v>0</v>
      </c>
      <c r="K404" s="131"/>
    </row>
    <row r="405" spans="1:11" ht="15" customHeight="1">
      <c r="A405" s="374">
        <v>442</v>
      </c>
      <c r="B405" s="252">
        <v>612000</v>
      </c>
      <c r="C405" s="542" t="s">
        <v>258</v>
      </c>
      <c r="D405" s="543"/>
      <c r="E405" s="544"/>
      <c r="F405" s="327">
        <v>0</v>
      </c>
      <c r="G405" s="327">
        <v>0</v>
      </c>
      <c r="H405" s="328">
        <v>0</v>
      </c>
      <c r="I405" s="329">
        <v>0</v>
      </c>
      <c r="J405" s="335">
        <v>0</v>
      </c>
      <c r="K405" s="131"/>
    </row>
    <row r="406" spans="1:11" ht="15" customHeight="1">
      <c r="A406" s="374">
        <v>443</v>
      </c>
      <c r="B406" s="252">
        <v>613000</v>
      </c>
      <c r="C406" s="539" t="s">
        <v>46</v>
      </c>
      <c r="D406" s="540"/>
      <c r="E406" s="541"/>
      <c r="F406" s="327">
        <v>0</v>
      </c>
      <c r="G406" s="327">
        <v>0</v>
      </c>
      <c r="H406" s="328">
        <v>0</v>
      </c>
      <c r="I406" s="329">
        <v>0</v>
      </c>
      <c r="J406" s="335">
        <v>0</v>
      </c>
      <c r="K406" s="131"/>
    </row>
    <row r="407" spans="1:11" ht="15" customHeight="1">
      <c r="A407" s="374">
        <v>444</v>
      </c>
      <c r="B407" s="252">
        <v>614000</v>
      </c>
      <c r="C407" s="539" t="s">
        <v>88</v>
      </c>
      <c r="D407" s="540"/>
      <c r="E407" s="541"/>
      <c r="F407" s="327">
        <v>0</v>
      </c>
      <c r="G407" s="327">
        <v>0</v>
      </c>
      <c r="H407" s="328">
        <v>0</v>
      </c>
      <c r="I407" s="329">
        <v>0</v>
      </c>
      <c r="J407" s="335">
        <v>0</v>
      </c>
      <c r="K407" s="131"/>
    </row>
    <row r="408" spans="1:11" ht="15" customHeight="1">
      <c r="A408" s="374">
        <v>445</v>
      </c>
      <c r="B408" s="252">
        <v>821000</v>
      </c>
      <c r="C408" s="539" t="s">
        <v>89</v>
      </c>
      <c r="D408" s="540"/>
      <c r="E408" s="541"/>
      <c r="F408" s="327">
        <v>0</v>
      </c>
      <c r="G408" s="327">
        <v>0</v>
      </c>
      <c r="H408" s="328">
        <v>0</v>
      </c>
      <c r="I408" s="329">
        <v>0</v>
      </c>
      <c r="J408" s="335">
        <v>0</v>
      </c>
      <c r="K408" s="131"/>
    </row>
    <row r="409" spans="1:11" s="217" customFormat="1" ht="6.75" customHeight="1">
      <c r="A409" s="374"/>
      <c r="B409" s="257"/>
      <c r="C409" s="31"/>
      <c r="D409" s="31"/>
      <c r="E409" s="60"/>
      <c r="F409" s="421"/>
      <c r="G409" s="421"/>
      <c r="H409" s="421"/>
      <c r="I409" s="421"/>
      <c r="J409" s="422"/>
      <c r="K409" s="131"/>
    </row>
    <row r="410" spans="1:11" ht="15" customHeight="1">
      <c r="A410" s="374">
        <v>446</v>
      </c>
      <c r="B410" s="258"/>
      <c r="C410" s="539" t="s">
        <v>47</v>
      </c>
      <c r="D410" s="540"/>
      <c r="E410" s="541"/>
      <c r="F410" s="322">
        <f>SUM(F389,F396,F403)</f>
        <v>0</v>
      </c>
      <c r="G410" s="322">
        <f>SUM(G389,G396,G403)</f>
        <v>0</v>
      </c>
      <c r="H410" s="322">
        <f>SUM(H389,H396,H403)</f>
        <v>0</v>
      </c>
      <c r="I410" s="322">
        <f>SUM(I389,I396,I403)</f>
        <v>0</v>
      </c>
      <c r="J410" s="336">
        <f>SUM(J389,J396,J403)</f>
        <v>0</v>
      </c>
      <c r="K410" s="417"/>
    </row>
    <row r="411" spans="1:11" ht="15" customHeight="1" thickBot="1">
      <c r="A411" s="375">
        <v>499</v>
      </c>
      <c r="B411" s="259"/>
      <c r="C411" s="545" t="s">
        <v>104</v>
      </c>
      <c r="D411" s="546"/>
      <c r="E411" s="547"/>
      <c r="F411" s="337">
        <v>0</v>
      </c>
      <c r="G411" s="338">
        <v>0</v>
      </c>
      <c r="H411" s="337">
        <v>0</v>
      </c>
      <c r="I411" s="337">
        <v>0</v>
      </c>
      <c r="J411" s="339">
        <v>0</v>
      </c>
      <c r="K411" s="132"/>
    </row>
    <row r="412" ht="15" customHeight="1">
      <c r="A412" s="218"/>
    </row>
    <row r="413" ht="15" customHeight="1">
      <c r="A413" s="218"/>
    </row>
    <row r="414" spans="1:11" ht="15" customHeight="1">
      <c r="A414" s="218"/>
      <c r="B414" s="627" t="s">
        <v>287</v>
      </c>
      <c r="C414" s="627"/>
      <c r="D414" s="627"/>
      <c r="E414" s="627"/>
      <c r="F414" s="627"/>
      <c r="G414" s="627"/>
      <c r="H414" s="627"/>
      <c r="I414" s="627"/>
      <c r="J414" s="627"/>
      <c r="K414" s="627"/>
    </row>
    <row r="415" spans="1:11" ht="15" customHeight="1">
      <c r="A415" s="218"/>
      <c r="B415" s="627"/>
      <c r="C415" s="627"/>
      <c r="D415" s="627"/>
      <c r="E415" s="627"/>
      <c r="F415" s="627"/>
      <c r="G415" s="627"/>
      <c r="H415" s="627"/>
      <c r="I415" s="627"/>
      <c r="J415" s="627"/>
      <c r="K415" s="627"/>
    </row>
    <row r="416" spans="1:11" ht="15" customHeight="1">
      <c r="A416" s="218"/>
      <c r="B416" s="627"/>
      <c r="C416" s="627"/>
      <c r="D416" s="627"/>
      <c r="E416" s="627"/>
      <c r="F416" s="627"/>
      <c r="G416" s="627"/>
      <c r="H416" s="627"/>
      <c r="I416" s="627"/>
      <c r="J416" s="627"/>
      <c r="K416" s="627"/>
    </row>
    <row r="417" ht="12.75"/>
    <row r="418" spans="1:11" ht="12.75">
      <c r="A418" s="431"/>
      <c r="B418" s="3"/>
      <c r="C418" s="3"/>
      <c r="D418" s="3"/>
      <c r="E418" s="3"/>
      <c r="F418" s="3"/>
      <c r="G418" s="3"/>
      <c r="H418" s="3"/>
      <c r="I418" s="3"/>
      <c r="J418" s="3"/>
      <c r="K418" s="222"/>
    </row>
    <row r="419" spans="1:11" ht="12.75">
      <c r="A419" s="424"/>
      <c r="K419" s="217"/>
    </row>
    <row r="420" spans="1:11" ht="12.75">
      <c r="A420" s="424"/>
      <c r="K420" s="217"/>
    </row>
    <row r="421" spans="1:11" ht="12.75">
      <c r="A421" s="424"/>
      <c r="K421" s="217"/>
    </row>
    <row r="422" spans="1:11" ht="12.75">
      <c r="A422" s="424"/>
      <c r="K422" s="217"/>
    </row>
    <row r="423" spans="1:11" ht="12.75">
      <c r="A423" s="424"/>
      <c r="K423" s="217"/>
    </row>
    <row r="424" spans="1:11" ht="12.75">
      <c r="A424" s="424"/>
      <c r="K424" s="217"/>
    </row>
    <row r="425" spans="1:11" ht="12.75">
      <c r="A425" s="424"/>
      <c r="B425" s="3"/>
      <c r="C425" s="3"/>
      <c r="D425" s="3"/>
      <c r="E425" s="3"/>
      <c r="F425" s="3"/>
      <c r="G425" s="3"/>
      <c r="H425" s="3"/>
      <c r="I425" s="3"/>
      <c r="J425" s="3"/>
      <c r="K425" s="222"/>
    </row>
    <row r="426" spans="1:11" ht="12.75">
      <c r="A426" s="424"/>
      <c r="B426" s="3"/>
      <c r="C426" s="3"/>
      <c r="D426" s="3"/>
      <c r="E426" s="3"/>
      <c r="F426" s="3"/>
      <c r="G426" s="3"/>
      <c r="H426" s="3"/>
      <c r="I426" s="3"/>
      <c r="J426" s="3"/>
      <c r="K426" s="222"/>
    </row>
    <row r="427" spans="1:11" ht="12.75">
      <c r="A427" s="424"/>
      <c r="K427" s="217"/>
    </row>
    <row r="428" spans="1:11" ht="12.75">
      <c r="A428" s="424"/>
      <c r="K428" s="217"/>
    </row>
    <row r="429" spans="1:11" ht="12.75">
      <c r="A429" s="424"/>
      <c r="K429" s="217"/>
    </row>
    <row r="430" spans="1:11" ht="12.75">
      <c r="A430" s="424"/>
      <c r="K430" s="217"/>
    </row>
    <row r="431" spans="1:11" ht="12.75">
      <c r="A431" s="424"/>
      <c r="K431" s="217"/>
    </row>
    <row r="432" spans="1:11" ht="12.75">
      <c r="A432" s="424"/>
      <c r="K432" s="217"/>
    </row>
    <row r="433" spans="1:11" ht="12.75">
      <c r="A433" s="424"/>
      <c r="K433" s="217"/>
    </row>
    <row r="434" spans="1:11" ht="12.75">
      <c r="A434" s="424"/>
      <c r="K434" s="217"/>
    </row>
    <row r="435" spans="1:11" ht="12.75">
      <c r="A435" s="424"/>
      <c r="K435" s="217"/>
    </row>
    <row r="436" spans="1:11" ht="12.75">
      <c r="A436" s="424"/>
      <c r="K436" s="217"/>
    </row>
    <row r="437" spans="1:11" ht="12.75">
      <c r="A437" s="424"/>
      <c r="K437" s="217"/>
    </row>
    <row r="438" spans="1:11" ht="12.75">
      <c r="A438" s="424"/>
      <c r="K438" s="217"/>
    </row>
    <row r="439" spans="1:11" ht="12.75">
      <c r="A439" s="424"/>
      <c r="K439" s="217"/>
    </row>
    <row r="440" spans="1:11" ht="12.75">
      <c r="A440" s="424"/>
      <c r="K440" s="217"/>
    </row>
    <row r="441" spans="1:11" ht="12.75">
      <c r="A441" s="424"/>
      <c r="K441" s="217"/>
    </row>
    <row r="442" spans="1:11" ht="12.75">
      <c r="A442" s="424"/>
      <c r="K442" s="217"/>
    </row>
    <row r="443" spans="1:11" ht="12.75">
      <c r="A443" s="424"/>
      <c r="K443" s="217"/>
    </row>
    <row r="444" spans="1:11" ht="12.75">
      <c r="A444" s="424"/>
      <c r="K444" s="217"/>
    </row>
    <row r="445" spans="1:11" ht="12.75">
      <c r="A445" s="424"/>
      <c r="K445" s="217"/>
    </row>
    <row r="446" spans="1:11" ht="12.75">
      <c r="A446" s="424"/>
      <c r="K446" s="217"/>
    </row>
    <row r="447" spans="1:11" ht="12.75">
      <c r="A447" s="424"/>
      <c r="K447" s="217"/>
    </row>
    <row r="448" spans="1:11" ht="12.75">
      <c r="A448" s="424"/>
      <c r="K448" s="217"/>
    </row>
    <row r="449" spans="1:11" ht="12.75">
      <c r="A449" s="424"/>
      <c r="K449" s="217"/>
    </row>
    <row r="450" spans="1:11" ht="12.75">
      <c r="A450" s="424"/>
      <c r="K450" s="217"/>
    </row>
    <row r="451" spans="1:11" ht="12.75">
      <c r="A451" s="424"/>
      <c r="K451" s="217"/>
    </row>
    <row r="452" spans="1:11" ht="12.75">
      <c r="A452" s="424"/>
      <c r="K452" s="217"/>
    </row>
    <row r="453" spans="1:11" ht="12.75">
      <c r="A453" s="424"/>
      <c r="K453" s="217"/>
    </row>
    <row r="454" spans="1:11" ht="12.75">
      <c r="A454" s="424"/>
      <c r="K454" s="217"/>
    </row>
    <row r="455" spans="1:11" ht="12.75">
      <c r="A455" s="424"/>
      <c r="K455" s="217"/>
    </row>
    <row r="456" spans="1:11" ht="12.75">
      <c r="A456" s="424"/>
      <c r="K456" s="217"/>
    </row>
    <row r="457" spans="1:11" ht="12.75">
      <c r="A457" s="424"/>
      <c r="K457" s="217"/>
    </row>
    <row r="458" spans="1:11" ht="12.75">
      <c r="A458" s="424"/>
      <c r="K458" s="217"/>
    </row>
    <row r="459" spans="1:11" ht="12.75">
      <c r="A459" s="424"/>
      <c r="K459" s="217"/>
    </row>
    <row r="460" spans="1:11" ht="12.75">
      <c r="A460" s="424"/>
      <c r="K460" s="217"/>
    </row>
    <row r="461" spans="1:11" ht="12.75">
      <c r="A461" s="424"/>
      <c r="K461" s="217"/>
    </row>
    <row r="462" spans="1:11" ht="12.75">
      <c r="A462" s="424"/>
      <c r="K462" s="217"/>
    </row>
    <row r="463" spans="1:11" ht="12.75">
      <c r="A463" s="424"/>
      <c r="K463" s="217"/>
    </row>
    <row r="464" spans="1:11" ht="12.75">
      <c r="A464" s="424"/>
      <c r="K464" s="217"/>
    </row>
    <row r="465" spans="1:11" ht="12.75">
      <c r="A465" s="424"/>
      <c r="K465" s="217"/>
    </row>
    <row r="466" spans="1:11" ht="12.75">
      <c r="A466" s="424"/>
      <c r="K466" s="217"/>
    </row>
    <row r="467" spans="1:11" ht="12.75">
      <c r="A467" s="424"/>
      <c r="K467" s="217"/>
    </row>
    <row r="468" spans="1:11" ht="12.75">
      <c r="A468" s="424"/>
      <c r="K468" s="217"/>
    </row>
    <row r="469" spans="1:11" ht="12.75">
      <c r="A469" s="424"/>
      <c r="K469" s="217"/>
    </row>
    <row r="470" spans="1:11" ht="12.75">
      <c r="A470" s="424"/>
      <c r="K470" s="217"/>
    </row>
    <row r="471" spans="1:11" ht="12.75">
      <c r="A471" s="424"/>
      <c r="K471" s="217"/>
    </row>
    <row r="472" spans="1:11" ht="12.75">
      <c r="A472" s="424"/>
      <c r="K472" s="217"/>
    </row>
    <row r="473" spans="1:11" ht="12.75">
      <c r="A473" s="424"/>
      <c r="K473" s="217"/>
    </row>
    <row r="474" spans="1:11" ht="12.75">
      <c r="A474" s="424"/>
      <c r="K474" s="217"/>
    </row>
    <row r="475" spans="1:11" ht="12.75">
      <c r="A475" s="424"/>
      <c r="K475" s="217"/>
    </row>
    <row r="476" spans="1:11" ht="12.75">
      <c r="A476" s="424"/>
      <c r="K476" s="217"/>
    </row>
    <row r="477" spans="1:11" ht="12.75">
      <c r="A477" s="424"/>
      <c r="K477" s="217"/>
    </row>
    <row r="478" spans="1:11" ht="12.75">
      <c r="A478" s="424"/>
      <c r="K478" s="217"/>
    </row>
    <row r="479" spans="1:11" ht="12.75">
      <c r="A479" s="424"/>
      <c r="K479" s="217"/>
    </row>
    <row r="480" spans="1:11" ht="12.75">
      <c r="A480" s="424"/>
      <c r="K480" s="217"/>
    </row>
    <row r="481" spans="1:11" ht="12.75">
      <c r="A481" s="424"/>
      <c r="K481" s="217"/>
    </row>
    <row r="482" spans="1:11" ht="12.75">
      <c r="A482" s="424"/>
      <c r="K482" s="217"/>
    </row>
    <row r="483" spans="1:11" ht="12.75">
      <c r="A483" s="424"/>
      <c r="K483" s="217"/>
    </row>
    <row r="484" spans="1:11" ht="12.75">
      <c r="A484" s="424"/>
      <c r="K484" s="217"/>
    </row>
    <row r="485" spans="1:11" ht="12.75">
      <c r="A485" s="424"/>
      <c r="K485" s="217"/>
    </row>
    <row r="486" ht="12.75">
      <c r="A486" s="424"/>
    </row>
    <row r="487" ht="12.75">
      <c r="A487" s="424"/>
    </row>
    <row r="488" ht="12.75"/>
    <row r="489" ht="12.75"/>
    <row r="490" ht="12.75"/>
    <row r="491" ht="12.75"/>
    <row r="492" ht="12.75"/>
    <row r="493" ht="12.75"/>
    <row r="494" ht="12.75"/>
    <row r="495" ht="12.75">
      <c r="A495" s="218" t="s">
        <v>225</v>
      </c>
    </row>
    <row r="496" spans="1:12" ht="12.75">
      <c r="A496" s="218"/>
      <c r="L496" s="217"/>
    </row>
    <row r="497" spans="1:12" ht="12.75">
      <c r="A497" s="218"/>
      <c r="B497" s="218" t="s">
        <v>35</v>
      </c>
      <c r="C497" s="218"/>
      <c r="D497" s="218"/>
      <c r="E497" s="557" t="str">
        <f>+Naslovna!$E$17</f>
        <v>(unijeti naziv proračunskog korisnika)</v>
      </c>
      <c r="F497" s="558"/>
      <c r="G497" s="558"/>
      <c r="H497" s="558"/>
      <c r="I497" s="558"/>
      <c r="J497" s="558"/>
      <c r="K497" s="559"/>
      <c r="L497" s="426"/>
    </row>
    <row r="498" spans="1:12" ht="13.5" thickBot="1">
      <c r="A498" s="218"/>
      <c r="B498" s="218"/>
      <c r="C498" s="218"/>
      <c r="D498" s="218"/>
      <c r="E498" s="218"/>
      <c r="F498" s="218"/>
      <c r="G498" s="384"/>
      <c r="H498" s="384"/>
      <c r="I498" s="384"/>
      <c r="J498" s="384"/>
      <c r="K498" s="384"/>
      <c r="L498" s="427"/>
    </row>
    <row r="499" spans="1:11" ht="15" customHeight="1">
      <c r="A499" s="428"/>
      <c r="B499" s="386" t="s">
        <v>91</v>
      </c>
      <c r="C499" s="387"/>
      <c r="D499" s="388"/>
      <c r="E499" s="388"/>
      <c r="F499" s="388"/>
      <c r="G499" s="388"/>
      <c r="H499" s="388"/>
      <c r="I499" s="388"/>
      <c r="J499" s="389"/>
      <c r="K499" s="390"/>
    </row>
    <row r="500" spans="1:11" ht="22.5" customHeight="1">
      <c r="A500" s="374" t="s">
        <v>191</v>
      </c>
      <c r="B500" s="534" t="s">
        <v>36</v>
      </c>
      <c r="C500" s="534"/>
      <c r="D500" s="566" t="s">
        <v>222</v>
      </c>
      <c r="E500" s="566"/>
      <c r="F500" s="566"/>
      <c r="G500" s="566"/>
      <c r="H500" s="566"/>
      <c r="I500" s="566"/>
      <c r="J500" s="567"/>
      <c r="K500" s="122"/>
    </row>
    <row r="501" spans="1:11" ht="15" customHeight="1">
      <c r="A501" s="374" t="s">
        <v>192</v>
      </c>
      <c r="B501" s="534" t="s">
        <v>37</v>
      </c>
      <c r="C501" s="534"/>
      <c r="D501" s="535" t="s">
        <v>40</v>
      </c>
      <c r="E501" s="535"/>
      <c r="F501" s="535"/>
      <c r="G501" s="535"/>
      <c r="H501" s="535"/>
      <c r="I501" s="535"/>
      <c r="J501" s="536"/>
      <c r="K501" s="121"/>
    </row>
    <row r="502" spans="1:11" ht="16.5" customHeight="1">
      <c r="A502" s="374" t="s">
        <v>193</v>
      </c>
      <c r="B502" s="534" t="s">
        <v>103</v>
      </c>
      <c r="C502" s="534"/>
      <c r="D502" s="535" t="s">
        <v>102</v>
      </c>
      <c r="E502" s="535"/>
      <c r="F502" s="535"/>
      <c r="G502" s="535"/>
      <c r="H502" s="535"/>
      <c r="I502" s="535"/>
      <c r="J502" s="536"/>
      <c r="K502" s="121"/>
    </row>
    <row r="503" spans="1:11" ht="22.5" customHeight="1">
      <c r="A503" s="374" t="s">
        <v>194</v>
      </c>
      <c r="B503" s="534" t="s">
        <v>38</v>
      </c>
      <c r="C503" s="534"/>
      <c r="D503" s="564" t="s">
        <v>218</v>
      </c>
      <c r="E503" s="564"/>
      <c r="F503" s="564"/>
      <c r="G503" s="564"/>
      <c r="H503" s="564"/>
      <c r="I503" s="564"/>
      <c r="J503" s="565"/>
      <c r="K503" s="123"/>
    </row>
    <row r="504" spans="1:11" ht="25.5" customHeight="1">
      <c r="A504" s="374" t="s">
        <v>195</v>
      </c>
      <c r="B504" s="534" t="s">
        <v>39</v>
      </c>
      <c r="C504" s="534"/>
      <c r="D504" s="535" t="s">
        <v>48</v>
      </c>
      <c r="E504" s="535"/>
      <c r="F504" s="535"/>
      <c r="G504" s="535"/>
      <c r="H504" s="535"/>
      <c r="I504" s="535"/>
      <c r="J504" s="536"/>
      <c r="K504" s="123"/>
    </row>
    <row r="505" spans="1:11" ht="10.5" customHeight="1">
      <c r="A505" s="374"/>
      <c r="B505" s="552"/>
      <c r="C505" s="552"/>
      <c r="D505" s="564"/>
      <c r="E505" s="564"/>
      <c r="F505" s="564"/>
      <c r="G505" s="564"/>
      <c r="H505" s="564"/>
      <c r="I505" s="564"/>
      <c r="J505" s="565"/>
      <c r="K505" s="123"/>
    </row>
    <row r="506" spans="1:11" ht="15" customHeight="1">
      <c r="A506" s="374"/>
      <c r="B506" s="391" t="s">
        <v>41</v>
      </c>
      <c r="C506" s="392"/>
      <c r="D506" s="393"/>
      <c r="E506" s="393"/>
      <c r="F506" s="393"/>
      <c r="G506" s="393"/>
      <c r="H506" s="393"/>
      <c r="I506" s="393"/>
      <c r="J506" s="394"/>
      <c r="K506" s="390"/>
    </row>
    <row r="507" spans="1:11" ht="12.75" customHeight="1">
      <c r="A507" s="374"/>
      <c r="B507" s="395"/>
      <c r="C507" s="395"/>
      <c r="D507" s="560" t="s">
        <v>42</v>
      </c>
      <c r="E507" s="561"/>
      <c r="F507" s="396" t="s">
        <v>43</v>
      </c>
      <c r="G507" s="568" t="s">
        <v>44</v>
      </c>
      <c r="H507" s="569"/>
      <c r="I507" s="569"/>
      <c r="J507" s="570"/>
      <c r="K507" s="397"/>
    </row>
    <row r="508" spans="1:11" ht="12.75" customHeight="1">
      <c r="A508" s="374"/>
      <c r="B508" s="398"/>
      <c r="C508" s="398"/>
      <c r="D508" s="562"/>
      <c r="E508" s="563"/>
      <c r="F508" s="399" t="s">
        <v>263</v>
      </c>
      <c r="G508" s="400" t="s">
        <v>0</v>
      </c>
      <c r="H508" s="401" t="s">
        <v>265</v>
      </c>
      <c r="I508" s="402" t="s">
        <v>266</v>
      </c>
      <c r="J508" s="403" t="s">
        <v>278</v>
      </c>
      <c r="K508" s="404"/>
    </row>
    <row r="509" spans="1:11" ht="24" customHeight="1">
      <c r="A509" s="374">
        <v>510</v>
      </c>
      <c r="B509" s="577" t="s">
        <v>106</v>
      </c>
      <c r="C509" s="578"/>
      <c r="D509" s="550"/>
      <c r="E509" s="551"/>
      <c r="F509" s="459"/>
      <c r="G509" s="460"/>
      <c r="H509" s="459"/>
      <c r="I509" s="460"/>
      <c r="J509" s="461"/>
      <c r="K509" s="127"/>
    </row>
    <row r="510" spans="1:11" ht="24" customHeight="1">
      <c r="A510" s="374">
        <v>511</v>
      </c>
      <c r="B510" s="579"/>
      <c r="C510" s="580"/>
      <c r="D510" s="550"/>
      <c r="E510" s="551"/>
      <c r="F510" s="459"/>
      <c r="G510" s="460"/>
      <c r="H510" s="459"/>
      <c r="I510" s="460"/>
      <c r="J510" s="461"/>
      <c r="K510" s="127"/>
    </row>
    <row r="511" spans="1:11" ht="27" customHeight="1">
      <c r="A511" s="374">
        <v>512</v>
      </c>
      <c r="B511" s="591" t="s">
        <v>219</v>
      </c>
      <c r="C511" s="606"/>
      <c r="D511" s="550"/>
      <c r="E511" s="551"/>
      <c r="F511" s="459"/>
      <c r="G511" s="460"/>
      <c r="H511" s="459"/>
      <c r="I511" s="460"/>
      <c r="J511" s="461"/>
      <c r="K511" s="128"/>
    </row>
    <row r="512" spans="1:11" ht="33" customHeight="1">
      <c r="A512" s="374">
        <v>513</v>
      </c>
      <c r="B512" s="607"/>
      <c r="C512" s="608"/>
      <c r="D512" s="550"/>
      <c r="E512" s="551"/>
      <c r="F512" s="459"/>
      <c r="G512" s="460"/>
      <c r="H512" s="459"/>
      <c r="I512" s="460"/>
      <c r="J512" s="461"/>
      <c r="K512" s="128"/>
    </row>
    <row r="513" spans="1:11" ht="25.5" customHeight="1">
      <c r="A513" s="374">
        <v>514</v>
      </c>
      <c r="B513" s="591" t="s">
        <v>220</v>
      </c>
      <c r="C513" s="606"/>
      <c r="D513" s="550"/>
      <c r="E513" s="551"/>
      <c r="F513" s="459"/>
      <c r="G513" s="460"/>
      <c r="H513" s="459"/>
      <c r="I513" s="460"/>
      <c r="J513" s="461"/>
      <c r="K513" s="129"/>
    </row>
    <row r="514" spans="1:11" ht="33" customHeight="1">
      <c r="A514" s="374">
        <v>515</v>
      </c>
      <c r="B514" s="607"/>
      <c r="C514" s="608"/>
      <c r="D514" s="550"/>
      <c r="E514" s="551"/>
      <c r="F514" s="458"/>
      <c r="G514" s="462"/>
      <c r="H514" s="458"/>
      <c r="I514" s="462"/>
      <c r="J514" s="463"/>
      <c r="K514" s="130"/>
    </row>
    <row r="515" spans="1:11" s="222" customFormat="1" ht="10.5" customHeight="1" thickBot="1">
      <c r="A515" s="374"/>
      <c r="B515" s="405"/>
      <c r="C515" s="405"/>
      <c r="D515" s="405"/>
      <c r="E515" s="405"/>
      <c r="F515" s="405"/>
      <c r="G515" s="406"/>
      <c r="H515" s="406"/>
      <c r="I515" s="406"/>
      <c r="J515" s="407"/>
      <c r="K515" s="406"/>
    </row>
    <row r="516" spans="1:11" ht="15" customHeight="1">
      <c r="A516" s="374"/>
      <c r="B516" s="386" t="s">
        <v>45</v>
      </c>
      <c r="C516" s="387"/>
      <c r="D516" s="388"/>
      <c r="E516" s="388"/>
      <c r="F516" s="388"/>
      <c r="G516" s="388"/>
      <c r="H516" s="388"/>
      <c r="I516" s="388"/>
      <c r="J516" s="388"/>
      <c r="K516" s="408"/>
    </row>
    <row r="517" spans="1:11" ht="12.75" customHeight="1">
      <c r="A517" s="374"/>
      <c r="B517" s="555"/>
      <c r="C517" s="571"/>
      <c r="D517" s="572"/>
      <c r="E517" s="573"/>
      <c r="F517" s="409" t="s">
        <v>98</v>
      </c>
      <c r="G517" s="409" t="s">
        <v>109</v>
      </c>
      <c r="H517" s="568" t="s">
        <v>110</v>
      </c>
      <c r="I517" s="569"/>
      <c r="J517" s="570"/>
      <c r="K517" s="589" t="s">
        <v>279</v>
      </c>
    </row>
    <row r="518" spans="1:11" ht="45" customHeight="1">
      <c r="A518" s="374"/>
      <c r="B518" s="556"/>
      <c r="C518" s="574"/>
      <c r="D518" s="575"/>
      <c r="E518" s="576"/>
      <c r="F518" s="399" t="s">
        <v>263</v>
      </c>
      <c r="G518" s="400" t="s">
        <v>0</v>
      </c>
      <c r="H518" s="401" t="s">
        <v>265</v>
      </c>
      <c r="I518" s="402" t="s">
        <v>266</v>
      </c>
      <c r="J518" s="403" t="s">
        <v>278</v>
      </c>
      <c r="K518" s="590"/>
    </row>
    <row r="519" spans="1:11" ht="25.5" customHeight="1">
      <c r="A519" s="374">
        <v>520</v>
      </c>
      <c r="B519" s="537" t="s">
        <v>86</v>
      </c>
      <c r="C519" s="537"/>
      <c r="D519" s="537"/>
      <c r="E519" s="538"/>
      <c r="F519" s="321">
        <f>SUM(F520:F524)</f>
        <v>0</v>
      </c>
      <c r="G519" s="321">
        <f>SUM(G520:G524)</f>
        <v>0</v>
      </c>
      <c r="H519" s="321">
        <f>SUM(H520:H524)</f>
        <v>0</v>
      </c>
      <c r="I519" s="322">
        <f>SUM(I520:I524)</f>
        <v>0</v>
      </c>
      <c r="J519" s="323">
        <f>SUM(J520:J524)</f>
        <v>0</v>
      </c>
      <c r="K519" s="410"/>
    </row>
    <row r="520" spans="1:11" ht="51.75" customHeight="1">
      <c r="A520" s="374">
        <v>521</v>
      </c>
      <c r="B520" s="251">
        <v>611000</v>
      </c>
      <c r="C520" s="539" t="s">
        <v>87</v>
      </c>
      <c r="D520" s="540"/>
      <c r="E520" s="541"/>
      <c r="F520" s="324">
        <v>0</v>
      </c>
      <c r="G520" s="324">
        <v>0</v>
      </c>
      <c r="H520" s="325">
        <v>0</v>
      </c>
      <c r="I520" s="326">
        <v>0</v>
      </c>
      <c r="J520" s="325">
        <v>0</v>
      </c>
      <c r="K520" s="136" t="s">
        <v>280</v>
      </c>
    </row>
    <row r="521" spans="1:11" ht="45.75" customHeight="1">
      <c r="A521" s="374">
        <v>522</v>
      </c>
      <c r="B521" s="252">
        <v>612000</v>
      </c>
      <c r="C521" s="539" t="s">
        <v>258</v>
      </c>
      <c r="D521" s="540"/>
      <c r="E521" s="541"/>
      <c r="F521" s="327">
        <v>0</v>
      </c>
      <c r="G521" s="327">
        <v>0</v>
      </c>
      <c r="H521" s="328">
        <v>0</v>
      </c>
      <c r="I521" s="329">
        <v>0</v>
      </c>
      <c r="J521" s="328">
        <v>0</v>
      </c>
      <c r="K521" s="136" t="s">
        <v>281</v>
      </c>
    </row>
    <row r="522" spans="1:11" ht="52.5" customHeight="1">
      <c r="A522" s="374">
        <v>523</v>
      </c>
      <c r="B522" s="252">
        <v>613000</v>
      </c>
      <c r="C522" s="539" t="s">
        <v>46</v>
      </c>
      <c r="D522" s="540"/>
      <c r="E522" s="541"/>
      <c r="F522" s="327">
        <v>0</v>
      </c>
      <c r="G522" s="327">
        <v>0</v>
      </c>
      <c r="H522" s="328">
        <v>0</v>
      </c>
      <c r="I522" s="329">
        <v>0</v>
      </c>
      <c r="J522" s="328">
        <v>0</v>
      </c>
      <c r="K522" s="136" t="s">
        <v>282</v>
      </c>
    </row>
    <row r="523" spans="1:11" ht="47.25" customHeight="1">
      <c r="A523" s="374">
        <v>524</v>
      </c>
      <c r="B523" s="252">
        <v>614000</v>
      </c>
      <c r="C523" s="539" t="s">
        <v>88</v>
      </c>
      <c r="D523" s="540"/>
      <c r="E523" s="541"/>
      <c r="F523" s="327">
        <v>0</v>
      </c>
      <c r="G523" s="327">
        <v>0</v>
      </c>
      <c r="H523" s="328">
        <v>0</v>
      </c>
      <c r="I523" s="329">
        <v>0</v>
      </c>
      <c r="J523" s="328">
        <v>0</v>
      </c>
      <c r="K523" s="136" t="s">
        <v>283</v>
      </c>
    </row>
    <row r="524" spans="1:11" ht="48.75" customHeight="1" thickBot="1">
      <c r="A524" s="374">
        <v>525</v>
      </c>
      <c r="B524" s="256">
        <v>821000</v>
      </c>
      <c r="C524" s="545" t="s">
        <v>89</v>
      </c>
      <c r="D524" s="546"/>
      <c r="E524" s="547"/>
      <c r="F524" s="330">
        <v>0</v>
      </c>
      <c r="G524" s="330">
        <v>0</v>
      </c>
      <c r="H524" s="331">
        <v>0</v>
      </c>
      <c r="I524" s="332">
        <v>0</v>
      </c>
      <c r="J524" s="331">
        <v>0</v>
      </c>
      <c r="K524" s="137" t="s">
        <v>284</v>
      </c>
    </row>
    <row r="525" spans="1:11" s="217" customFormat="1" ht="6.75" customHeight="1">
      <c r="A525" s="374"/>
      <c r="B525" s="413"/>
      <c r="C525" s="414"/>
      <c r="D525" s="414"/>
      <c r="E525" s="415"/>
      <c r="F525" s="432"/>
      <c r="G525" s="432"/>
      <c r="H525" s="432"/>
      <c r="I525" s="432"/>
      <c r="J525" s="433"/>
      <c r="K525" s="131"/>
    </row>
    <row r="526" spans="1:11" ht="26.25" customHeight="1">
      <c r="A526" s="374">
        <v>530</v>
      </c>
      <c r="B526" s="548" t="s">
        <v>90</v>
      </c>
      <c r="C526" s="548"/>
      <c r="D526" s="548"/>
      <c r="E526" s="549"/>
      <c r="F526" s="321">
        <f>SUM(F527:F531)</f>
        <v>0</v>
      </c>
      <c r="G526" s="321">
        <f>SUM(G527:G531)</f>
        <v>0</v>
      </c>
      <c r="H526" s="321">
        <f>SUM(H527:H531)</f>
        <v>0</v>
      </c>
      <c r="I526" s="322">
        <f>SUM(I527:I531)</f>
        <v>0</v>
      </c>
      <c r="J526" s="333">
        <f>SUM(J527:J531)</f>
        <v>0</v>
      </c>
      <c r="K526" s="417"/>
    </row>
    <row r="527" spans="1:11" ht="15" customHeight="1">
      <c r="A527" s="374">
        <v>531</v>
      </c>
      <c r="B527" s="411">
        <v>611000</v>
      </c>
      <c r="C527" s="542" t="s">
        <v>87</v>
      </c>
      <c r="D527" s="543"/>
      <c r="E527" s="544"/>
      <c r="F527" s="324">
        <v>0</v>
      </c>
      <c r="G527" s="324">
        <v>0</v>
      </c>
      <c r="H527" s="325">
        <v>0</v>
      </c>
      <c r="I527" s="326">
        <v>0</v>
      </c>
      <c r="J527" s="334">
        <v>0</v>
      </c>
      <c r="K527" s="131"/>
    </row>
    <row r="528" spans="1:11" ht="15" customHeight="1">
      <c r="A528" s="374">
        <v>532</v>
      </c>
      <c r="B528" s="412">
        <v>612000</v>
      </c>
      <c r="C528" s="542" t="s">
        <v>258</v>
      </c>
      <c r="D528" s="543"/>
      <c r="E528" s="544"/>
      <c r="F528" s="327">
        <v>0</v>
      </c>
      <c r="G528" s="327">
        <v>0</v>
      </c>
      <c r="H528" s="328">
        <v>0</v>
      </c>
      <c r="I528" s="329">
        <v>0</v>
      </c>
      <c r="J528" s="335">
        <v>0</v>
      </c>
      <c r="K528" s="131"/>
    </row>
    <row r="529" spans="1:11" ht="15" customHeight="1">
      <c r="A529" s="374">
        <v>533</v>
      </c>
      <c r="B529" s="412">
        <v>613000</v>
      </c>
      <c r="C529" s="542" t="s">
        <v>46</v>
      </c>
      <c r="D529" s="543"/>
      <c r="E529" s="544"/>
      <c r="F529" s="327">
        <v>0</v>
      </c>
      <c r="G529" s="327">
        <v>0</v>
      </c>
      <c r="H529" s="328">
        <v>0</v>
      </c>
      <c r="I529" s="329">
        <v>0</v>
      </c>
      <c r="J529" s="335">
        <v>0</v>
      </c>
      <c r="K529" s="131"/>
    </row>
    <row r="530" spans="1:11" ht="15" customHeight="1">
      <c r="A530" s="374">
        <v>534</v>
      </c>
      <c r="B530" s="412">
        <v>614000</v>
      </c>
      <c r="C530" s="542" t="s">
        <v>88</v>
      </c>
      <c r="D530" s="543"/>
      <c r="E530" s="544"/>
      <c r="F530" s="327">
        <v>0</v>
      </c>
      <c r="G530" s="327">
        <v>0</v>
      </c>
      <c r="H530" s="328">
        <v>0</v>
      </c>
      <c r="I530" s="329">
        <v>0</v>
      </c>
      <c r="J530" s="335">
        <v>0</v>
      </c>
      <c r="K530" s="131"/>
    </row>
    <row r="531" spans="1:11" ht="15" customHeight="1">
      <c r="A531" s="374">
        <v>535</v>
      </c>
      <c r="B531" s="412">
        <v>821000</v>
      </c>
      <c r="C531" s="542" t="s">
        <v>89</v>
      </c>
      <c r="D531" s="543"/>
      <c r="E531" s="544"/>
      <c r="F531" s="327">
        <v>0</v>
      </c>
      <c r="G531" s="327">
        <v>0</v>
      </c>
      <c r="H531" s="328">
        <v>0</v>
      </c>
      <c r="I531" s="329">
        <v>0</v>
      </c>
      <c r="J531" s="335">
        <v>0</v>
      </c>
      <c r="K531" s="131"/>
    </row>
    <row r="532" spans="1:11" ht="6.75" customHeight="1">
      <c r="A532" s="374"/>
      <c r="B532" s="418"/>
      <c r="C532" s="419"/>
      <c r="D532" s="419"/>
      <c r="E532" s="420"/>
      <c r="F532" s="421"/>
      <c r="G532" s="421"/>
      <c r="H532" s="421"/>
      <c r="I532" s="421"/>
      <c r="J532" s="422"/>
      <c r="K532" s="131"/>
    </row>
    <row r="533" spans="1:11" ht="15" customHeight="1">
      <c r="A533" s="374">
        <v>540</v>
      </c>
      <c r="B533" s="537" t="s">
        <v>93</v>
      </c>
      <c r="C533" s="537"/>
      <c r="D533" s="537"/>
      <c r="E533" s="538"/>
      <c r="F533" s="321">
        <f>SUM(F534:F538)</f>
        <v>0</v>
      </c>
      <c r="G533" s="321">
        <f>SUM(G534:G538)</f>
        <v>0</v>
      </c>
      <c r="H533" s="321">
        <f>SUM(H534:H538)</f>
        <v>0</v>
      </c>
      <c r="I533" s="322">
        <f>SUM(I534:I538)</f>
        <v>0</v>
      </c>
      <c r="J533" s="333">
        <f>SUM(J534:J538)</f>
        <v>0</v>
      </c>
      <c r="K533" s="417"/>
    </row>
    <row r="534" spans="1:11" ht="15" customHeight="1">
      <c r="A534" s="374">
        <v>541</v>
      </c>
      <c r="B534" s="251">
        <v>611000</v>
      </c>
      <c r="C534" s="539" t="s">
        <v>87</v>
      </c>
      <c r="D534" s="540"/>
      <c r="E534" s="541"/>
      <c r="F534" s="324">
        <v>0</v>
      </c>
      <c r="G534" s="324">
        <v>0</v>
      </c>
      <c r="H534" s="325">
        <v>0</v>
      </c>
      <c r="I534" s="326">
        <v>0</v>
      </c>
      <c r="J534" s="334">
        <v>0</v>
      </c>
      <c r="K534" s="131"/>
    </row>
    <row r="535" spans="1:11" ht="15" customHeight="1">
      <c r="A535" s="374">
        <v>542</v>
      </c>
      <c r="B535" s="252">
        <v>612000</v>
      </c>
      <c r="C535" s="539" t="s">
        <v>116</v>
      </c>
      <c r="D535" s="540"/>
      <c r="E535" s="541"/>
      <c r="F535" s="327">
        <v>0</v>
      </c>
      <c r="G535" s="327">
        <v>0</v>
      </c>
      <c r="H535" s="328">
        <v>0</v>
      </c>
      <c r="I535" s="329">
        <v>0</v>
      </c>
      <c r="J535" s="335">
        <v>0</v>
      </c>
      <c r="K535" s="131"/>
    </row>
    <row r="536" spans="1:11" ht="15" customHeight="1">
      <c r="A536" s="374">
        <v>543</v>
      </c>
      <c r="B536" s="252">
        <v>613000</v>
      </c>
      <c r="C536" s="539" t="s">
        <v>46</v>
      </c>
      <c r="D536" s="540"/>
      <c r="E536" s="541"/>
      <c r="F536" s="327">
        <v>0</v>
      </c>
      <c r="G536" s="327">
        <v>0</v>
      </c>
      <c r="H536" s="328">
        <v>0</v>
      </c>
      <c r="I536" s="329">
        <v>0</v>
      </c>
      <c r="J536" s="335">
        <v>0</v>
      </c>
      <c r="K536" s="131"/>
    </row>
    <row r="537" spans="1:11" ht="15" customHeight="1">
      <c r="A537" s="374">
        <v>544</v>
      </c>
      <c r="B537" s="252">
        <v>614000</v>
      </c>
      <c r="C537" s="539" t="s">
        <v>88</v>
      </c>
      <c r="D537" s="540"/>
      <c r="E537" s="541"/>
      <c r="F537" s="327">
        <v>0</v>
      </c>
      <c r="G537" s="327">
        <v>0</v>
      </c>
      <c r="H537" s="328">
        <v>0</v>
      </c>
      <c r="I537" s="329">
        <v>0</v>
      </c>
      <c r="J537" s="335">
        <v>0</v>
      </c>
      <c r="K537" s="131"/>
    </row>
    <row r="538" spans="1:11" ht="15" customHeight="1">
      <c r="A538" s="374">
        <v>545</v>
      </c>
      <c r="B538" s="252">
        <v>821000</v>
      </c>
      <c r="C538" s="539" t="s">
        <v>89</v>
      </c>
      <c r="D538" s="540"/>
      <c r="E538" s="541"/>
      <c r="F538" s="327">
        <v>0</v>
      </c>
      <c r="G538" s="327">
        <v>0</v>
      </c>
      <c r="H538" s="328">
        <v>0</v>
      </c>
      <c r="I538" s="329">
        <v>0</v>
      </c>
      <c r="J538" s="335">
        <v>0</v>
      </c>
      <c r="K538" s="131"/>
    </row>
    <row r="539" spans="1:11" s="217" customFormat="1" ht="6.75" customHeight="1">
      <c r="A539" s="374"/>
      <c r="B539" s="257"/>
      <c r="C539" s="31"/>
      <c r="D539" s="31"/>
      <c r="E539" s="60"/>
      <c r="F539" s="421"/>
      <c r="G539" s="421"/>
      <c r="H539" s="421"/>
      <c r="I539" s="421"/>
      <c r="J539" s="422"/>
      <c r="K539" s="131"/>
    </row>
    <row r="540" spans="1:11" ht="15" customHeight="1">
      <c r="A540" s="374">
        <v>546</v>
      </c>
      <c r="B540" s="258"/>
      <c r="C540" s="539" t="s">
        <v>47</v>
      </c>
      <c r="D540" s="540"/>
      <c r="E540" s="541"/>
      <c r="F540" s="322">
        <f>SUM(F519,F526,F533)</f>
        <v>0</v>
      </c>
      <c r="G540" s="322">
        <f>SUM(G519,G526,G533)</f>
        <v>0</v>
      </c>
      <c r="H540" s="322">
        <f>SUM(H519,H526,H533)</f>
        <v>0</v>
      </c>
      <c r="I540" s="322">
        <f>SUM(I519,I526,I533)</f>
        <v>0</v>
      </c>
      <c r="J540" s="336">
        <f>SUM(J519,J526,J533)</f>
        <v>0</v>
      </c>
      <c r="K540" s="417"/>
    </row>
    <row r="541" spans="1:11" ht="15" customHeight="1" thickBot="1">
      <c r="A541" s="375">
        <v>599</v>
      </c>
      <c r="B541" s="259"/>
      <c r="C541" s="545" t="s">
        <v>104</v>
      </c>
      <c r="D541" s="546"/>
      <c r="E541" s="547"/>
      <c r="F541" s="337">
        <v>0</v>
      </c>
      <c r="G541" s="338">
        <v>0</v>
      </c>
      <c r="H541" s="337">
        <v>0</v>
      </c>
      <c r="I541" s="337">
        <v>0</v>
      </c>
      <c r="J541" s="339">
        <v>0</v>
      </c>
      <c r="K541" s="417"/>
    </row>
    <row r="542" spans="1:11" ht="15" customHeight="1">
      <c r="A542" s="218"/>
      <c r="K542" s="417"/>
    </row>
    <row r="543" spans="1:11" ht="15" customHeight="1">
      <c r="A543" s="218"/>
      <c r="K543" s="417"/>
    </row>
    <row r="544" spans="1:11" ht="15" customHeight="1">
      <c r="A544" s="627" t="s">
        <v>288</v>
      </c>
      <c r="B544" s="627"/>
      <c r="C544" s="627"/>
      <c r="D544" s="627"/>
      <c r="E544" s="627"/>
      <c r="F544" s="627"/>
      <c r="G544" s="627"/>
      <c r="H544" s="627"/>
      <c r="I544" s="627"/>
      <c r="J544" s="627"/>
      <c r="K544" s="627"/>
    </row>
    <row r="545" spans="1:11" ht="15" customHeight="1">
      <c r="A545" s="627"/>
      <c r="B545" s="627"/>
      <c r="C545" s="627"/>
      <c r="D545" s="627"/>
      <c r="E545" s="627"/>
      <c r="F545" s="627"/>
      <c r="G545" s="627"/>
      <c r="H545" s="627"/>
      <c r="I545" s="627"/>
      <c r="J545" s="627"/>
      <c r="K545" s="627"/>
    </row>
    <row r="546" spans="1:11" ht="12.75">
      <c r="A546" s="627"/>
      <c r="B546" s="627"/>
      <c r="C546" s="627"/>
      <c r="D546" s="627"/>
      <c r="E546" s="627"/>
      <c r="F546" s="627"/>
      <c r="G546" s="627"/>
      <c r="H546" s="627"/>
      <c r="I546" s="627"/>
      <c r="J546" s="627"/>
      <c r="K546" s="627"/>
    </row>
    <row r="548" spans="1:10" ht="12.75">
      <c r="A548" s="431"/>
      <c r="B548" s="3"/>
      <c r="C548" s="3"/>
      <c r="D548" s="3"/>
      <c r="E548" s="3"/>
      <c r="F548" s="3"/>
      <c r="G548" s="3"/>
      <c r="H548" s="3"/>
      <c r="I548" s="3"/>
      <c r="J548" s="3"/>
    </row>
    <row r="549" ht="12.75">
      <c r="A549" s="424"/>
    </row>
    <row r="550" ht="12.75">
      <c r="A550" s="424"/>
    </row>
    <row r="551" ht="12.75">
      <c r="A551" s="424"/>
    </row>
    <row r="552" ht="12.75">
      <c r="A552" s="424"/>
    </row>
    <row r="553" ht="12.75">
      <c r="A553" s="424"/>
    </row>
    <row r="554" ht="12.75">
      <c r="A554" s="424"/>
    </row>
    <row r="555" spans="1:10" ht="12.75">
      <c r="A555" s="424"/>
      <c r="B555" s="3"/>
      <c r="C555" s="3"/>
      <c r="D555" s="3"/>
      <c r="E555" s="3"/>
      <c r="F555" s="3"/>
      <c r="G555" s="3"/>
      <c r="H555" s="3"/>
      <c r="I555" s="3"/>
      <c r="J555" s="3"/>
    </row>
    <row r="556" spans="1:10" ht="12.75">
      <c r="A556" s="424"/>
      <c r="B556" s="3"/>
      <c r="C556" s="3"/>
      <c r="D556" s="3"/>
      <c r="E556" s="3"/>
      <c r="F556" s="3"/>
      <c r="G556" s="3"/>
      <c r="H556" s="3"/>
      <c r="I556" s="3"/>
      <c r="J556" s="3"/>
    </row>
    <row r="557" ht="12.75">
      <c r="A557" s="424"/>
    </row>
    <row r="558" ht="12.75">
      <c r="A558" s="424"/>
    </row>
    <row r="559" ht="12.75">
      <c r="A559" s="424"/>
    </row>
    <row r="560" ht="12.75">
      <c r="A560" s="424"/>
    </row>
    <row r="561" ht="12.75">
      <c r="A561" s="424"/>
    </row>
    <row r="562" ht="12.75">
      <c r="A562" s="424"/>
    </row>
    <row r="563" ht="12.75">
      <c r="A563" s="424"/>
    </row>
    <row r="564" ht="12.75">
      <c r="A564" s="424"/>
    </row>
    <row r="565" ht="12.75">
      <c r="A565" s="424"/>
    </row>
    <row r="566" ht="12.75">
      <c r="A566" s="424"/>
    </row>
    <row r="567" ht="12.75">
      <c r="A567" s="424"/>
    </row>
    <row r="568" ht="12.75">
      <c r="A568" s="424"/>
    </row>
    <row r="569" ht="12.75">
      <c r="A569" s="424"/>
    </row>
    <row r="570" ht="12.75">
      <c r="A570" s="424"/>
    </row>
    <row r="571" ht="12.75">
      <c r="A571" s="424"/>
    </row>
    <row r="572" ht="12.75">
      <c r="A572" s="424"/>
    </row>
    <row r="573" ht="12.75">
      <c r="A573" s="424"/>
    </row>
    <row r="574" ht="12.75">
      <c r="A574" s="424"/>
    </row>
    <row r="575" ht="12.75">
      <c r="A575" s="424"/>
    </row>
    <row r="576" ht="12.75">
      <c r="A576" s="424"/>
    </row>
    <row r="577" ht="12.75">
      <c r="A577" s="424"/>
    </row>
    <row r="578" ht="12.75">
      <c r="A578" s="424"/>
    </row>
    <row r="579" ht="12.75">
      <c r="A579" s="424"/>
    </row>
    <row r="580" ht="12.75">
      <c r="A580" s="424"/>
    </row>
    <row r="581" ht="12.75">
      <c r="A581" s="424"/>
    </row>
    <row r="582" ht="12.75">
      <c r="A582" s="424"/>
    </row>
    <row r="583" ht="12.75">
      <c r="A583" s="424"/>
    </row>
    <row r="584" ht="12.75">
      <c r="A584" s="424"/>
    </row>
    <row r="585" ht="12.75">
      <c r="A585" s="424"/>
    </row>
    <row r="586" ht="12.75">
      <c r="A586" s="424"/>
    </row>
    <row r="587" ht="12.75">
      <c r="A587" s="424"/>
    </row>
    <row r="588" ht="12.75">
      <c r="A588" s="424"/>
    </row>
    <row r="589" ht="12.75">
      <c r="A589" s="424"/>
    </row>
    <row r="590" ht="12.75">
      <c r="A590" s="424"/>
    </row>
    <row r="591" ht="12.75">
      <c r="A591" s="424"/>
    </row>
    <row r="592" ht="12.75">
      <c r="A592" s="424"/>
    </row>
    <row r="593" ht="12.75">
      <c r="A593" s="424"/>
    </row>
    <row r="594" ht="12.75">
      <c r="A594" s="424"/>
    </row>
    <row r="595" ht="12.75">
      <c r="A595" s="424"/>
    </row>
    <row r="596" ht="12.75">
      <c r="A596" s="424"/>
    </row>
    <row r="597" ht="12.75">
      <c r="A597" s="424"/>
    </row>
    <row r="598" ht="12.75">
      <c r="A598" s="424"/>
    </row>
    <row r="599" ht="12.75">
      <c r="A599" s="424"/>
    </row>
    <row r="600" ht="12.75">
      <c r="A600" s="424"/>
    </row>
    <row r="601" ht="12.75">
      <c r="A601" s="424"/>
    </row>
    <row r="602" ht="12.75">
      <c r="A602" s="424"/>
    </row>
    <row r="603" ht="12.75">
      <c r="A603" s="424"/>
    </row>
    <row r="604" ht="12.75">
      <c r="A604" s="424"/>
    </row>
    <row r="605" ht="12.75">
      <c r="A605" s="424"/>
    </row>
    <row r="606" ht="12.75">
      <c r="A606" s="424"/>
    </row>
    <row r="607" ht="12.75">
      <c r="A607" s="424"/>
    </row>
    <row r="608" ht="12.75">
      <c r="A608" s="424"/>
    </row>
    <row r="609" ht="12.75">
      <c r="A609" s="424"/>
    </row>
    <row r="610" ht="12.75">
      <c r="A610" s="424"/>
    </row>
    <row r="611" ht="12.75">
      <c r="A611" s="424"/>
    </row>
    <row r="612" ht="12.75">
      <c r="A612" s="424"/>
    </row>
    <row r="613" ht="12.75">
      <c r="A613" s="424"/>
    </row>
    <row r="614" ht="12.75">
      <c r="A614" s="424"/>
    </row>
    <row r="615" ht="12.75">
      <c r="A615" s="424"/>
    </row>
    <row r="616" ht="12.75">
      <c r="A616" s="424"/>
    </row>
    <row r="617" ht="12.75">
      <c r="A617" s="424"/>
    </row>
  </sheetData>
  <sheetProtection/>
  <mergeCells count="245">
    <mergeCell ref="A544:K546"/>
    <mergeCell ref="C541:E541"/>
    <mergeCell ref="C536:E536"/>
    <mergeCell ref="C537:E537"/>
    <mergeCell ref="C538:E538"/>
    <mergeCell ref="C540:E540"/>
    <mergeCell ref="D370:J370"/>
    <mergeCell ref="B526:E526"/>
    <mergeCell ref="H517:J517"/>
    <mergeCell ref="D513:E513"/>
    <mergeCell ref="D514:E514"/>
    <mergeCell ref="B517:B518"/>
    <mergeCell ref="C517:E518"/>
    <mergeCell ref="B414:K416"/>
    <mergeCell ref="C522:E522"/>
    <mergeCell ref="C523:E523"/>
    <mergeCell ref="B505:C505"/>
    <mergeCell ref="D505:J505"/>
    <mergeCell ref="K517:K518"/>
    <mergeCell ref="B519:E519"/>
    <mergeCell ref="G507:J507"/>
    <mergeCell ref="B509:C510"/>
    <mergeCell ref="D509:E509"/>
    <mergeCell ref="C520:E520"/>
    <mergeCell ref="B511:C512"/>
    <mergeCell ref="D511:E511"/>
    <mergeCell ref="D512:E512"/>
    <mergeCell ref="B513:C514"/>
    <mergeCell ref="G254:J254"/>
    <mergeCell ref="C277:E277"/>
    <mergeCell ref="C269:E269"/>
    <mergeCell ref="C270:E270"/>
    <mergeCell ref="C271:E271"/>
    <mergeCell ref="E244:K244"/>
    <mergeCell ref="B247:C247"/>
    <mergeCell ref="D247:J247"/>
    <mergeCell ref="B248:C248"/>
    <mergeCell ref="D248:J248"/>
    <mergeCell ref="B249:C249"/>
    <mergeCell ref="D249:J249"/>
    <mergeCell ref="B250:C250"/>
    <mergeCell ref="D250:J250"/>
    <mergeCell ref="B256:C257"/>
    <mergeCell ref="D256:E256"/>
    <mergeCell ref="D257:E257"/>
    <mergeCell ref="D254:E255"/>
    <mergeCell ref="B251:C251"/>
    <mergeCell ref="D251:J251"/>
    <mergeCell ref="B252:C252"/>
    <mergeCell ref="D252:J252"/>
    <mergeCell ref="D261:E261"/>
    <mergeCell ref="D258:E258"/>
    <mergeCell ref="D259:E259"/>
    <mergeCell ref="C276:E276"/>
    <mergeCell ref="B258:C259"/>
    <mergeCell ref="B260:C261"/>
    <mergeCell ref="D260:E260"/>
    <mergeCell ref="C275:E275"/>
    <mergeCell ref="K264:K265"/>
    <mergeCell ref="B266:E266"/>
    <mergeCell ref="C267:E267"/>
    <mergeCell ref="C268:E268"/>
    <mergeCell ref="H264:J264"/>
    <mergeCell ref="B264:B265"/>
    <mergeCell ref="C264:E265"/>
    <mergeCell ref="B273:E273"/>
    <mergeCell ref="C274:E274"/>
    <mergeCell ref="C278:E278"/>
    <mergeCell ref="B280:E280"/>
    <mergeCell ref="C281:E281"/>
    <mergeCell ref="C282:E282"/>
    <mergeCell ref="C288:E288"/>
    <mergeCell ref="E367:K367"/>
    <mergeCell ref="A289:K290"/>
    <mergeCell ref="C287:E287"/>
    <mergeCell ref="C283:E283"/>
    <mergeCell ref="C284:E284"/>
    <mergeCell ref="D375:J375"/>
    <mergeCell ref="D377:E378"/>
    <mergeCell ref="G377:J377"/>
    <mergeCell ref="B371:C371"/>
    <mergeCell ref="D371:J371"/>
    <mergeCell ref="B372:C372"/>
    <mergeCell ref="B370:C370"/>
    <mergeCell ref="D373:J373"/>
    <mergeCell ref="E4:K4"/>
    <mergeCell ref="H24:J24"/>
    <mergeCell ref="E124:K124"/>
    <mergeCell ref="H144:J144"/>
    <mergeCell ref="K144:K145"/>
    <mergeCell ref="D140:E140"/>
    <mergeCell ref="D134:E135"/>
    <mergeCell ref="C285:E285"/>
    <mergeCell ref="C144:E145"/>
    <mergeCell ref="B383:C384"/>
    <mergeCell ref="D383:E383"/>
    <mergeCell ref="D384:E384"/>
    <mergeCell ref="D379:E379"/>
    <mergeCell ref="D380:E380"/>
    <mergeCell ref="B381:C382"/>
    <mergeCell ref="D381:E381"/>
    <mergeCell ref="D372:J372"/>
    <mergeCell ref="B373:C373"/>
    <mergeCell ref="B138:C139"/>
    <mergeCell ref="D138:E138"/>
    <mergeCell ref="D139:E139"/>
    <mergeCell ref="B140:C141"/>
    <mergeCell ref="B500:C500"/>
    <mergeCell ref="D500:J500"/>
    <mergeCell ref="C407:E407"/>
    <mergeCell ref="C408:E408"/>
    <mergeCell ref="B153:E153"/>
    <mergeCell ref="C392:E392"/>
    <mergeCell ref="D7:J7"/>
    <mergeCell ref="B127:C127"/>
    <mergeCell ref="B7:C7"/>
    <mergeCell ref="D14:E15"/>
    <mergeCell ref="G14:J14"/>
    <mergeCell ref="B18:C19"/>
    <mergeCell ref="D18:E18"/>
    <mergeCell ref="D21:E21"/>
    <mergeCell ref="B9:C9"/>
    <mergeCell ref="D9:J9"/>
    <mergeCell ref="B128:C128"/>
    <mergeCell ref="B16:C17"/>
    <mergeCell ref="D16:E16"/>
    <mergeCell ref="D17:E17"/>
    <mergeCell ref="B49:K50"/>
    <mergeCell ref="C29:E29"/>
    <mergeCell ref="C30:E30"/>
    <mergeCell ref="B33:E33"/>
    <mergeCell ref="C44:E44"/>
    <mergeCell ref="C34:E34"/>
    <mergeCell ref="C45:E45"/>
    <mergeCell ref="K24:K25"/>
    <mergeCell ref="C24:E25"/>
    <mergeCell ref="C27:E27"/>
    <mergeCell ref="C35:E35"/>
    <mergeCell ref="C36:E36"/>
    <mergeCell ref="C37:E37"/>
    <mergeCell ref="B40:E40"/>
    <mergeCell ref="B26:E26"/>
    <mergeCell ref="C41:E41"/>
    <mergeCell ref="D11:J11"/>
    <mergeCell ref="D19:E19"/>
    <mergeCell ref="C42:E42"/>
    <mergeCell ref="B8:C8"/>
    <mergeCell ref="D8:J8"/>
    <mergeCell ref="D131:J131"/>
    <mergeCell ref="B10:C10"/>
    <mergeCell ref="D10:J10"/>
    <mergeCell ref="B130:C130"/>
    <mergeCell ref="B12:C12"/>
    <mergeCell ref="D12:J12"/>
    <mergeCell ref="C28:E28"/>
    <mergeCell ref="C43:E43"/>
    <mergeCell ref="B129:C129"/>
    <mergeCell ref="B11:C11"/>
    <mergeCell ref="K387:K388"/>
    <mergeCell ref="B20:C21"/>
    <mergeCell ref="D20:E20"/>
    <mergeCell ref="B131:C131"/>
    <mergeCell ref="B24:B25"/>
    <mergeCell ref="C31:E31"/>
    <mergeCell ref="C47:E47"/>
    <mergeCell ref="B132:C132"/>
    <mergeCell ref="C158:E158"/>
    <mergeCell ref="C155:E155"/>
    <mergeCell ref="C156:E156"/>
    <mergeCell ref="C151:E151"/>
    <mergeCell ref="C150:E150"/>
    <mergeCell ref="C149:E149"/>
    <mergeCell ref="B144:B145"/>
    <mergeCell ref="D137:E137"/>
    <mergeCell ref="D141:E141"/>
    <mergeCell ref="D129:J129"/>
    <mergeCell ref="C38:E38"/>
    <mergeCell ref="C161:E161"/>
    <mergeCell ref="C406:E406"/>
    <mergeCell ref="C148:E148"/>
    <mergeCell ref="C147:E147"/>
    <mergeCell ref="C154:E154"/>
    <mergeCell ref="C157:E157"/>
    <mergeCell ref="C393:E393"/>
    <mergeCell ref="C394:E394"/>
    <mergeCell ref="C48:E48"/>
    <mergeCell ref="D128:J128"/>
    <mergeCell ref="D130:J130"/>
    <mergeCell ref="B160:E160"/>
    <mergeCell ref="D132:J132"/>
    <mergeCell ref="B146:E146"/>
    <mergeCell ref="G134:J134"/>
    <mergeCell ref="B136:C137"/>
    <mergeCell ref="D136:E136"/>
    <mergeCell ref="D127:J127"/>
    <mergeCell ref="C399:E399"/>
    <mergeCell ref="C391:E391"/>
    <mergeCell ref="B396:E396"/>
    <mergeCell ref="C397:E397"/>
    <mergeCell ref="C398:E398"/>
    <mergeCell ref="H387:J387"/>
    <mergeCell ref="C387:E388"/>
    <mergeCell ref="B379:C380"/>
    <mergeCell ref="C162:E162"/>
    <mergeCell ref="C404:E404"/>
    <mergeCell ref="C405:E405"/>
    <mergeCell ref="C400:E400"/>
    <mergeCell ref="C401:E401"/>
    <mergeCell ref="B403:E403"/>
    <mergeCell ref="C167:E167"/>
    <mergeCell ref="C164:E164"/>
    <mergeCell ref="C165:E165"/>
    <mergeCell ref="C163:E163"/>
    <mergeCell ref="B169:K170"/>
    <mergeCell ref="B387:B388"/>
    <mergeCell ref="C524:E524"/>
    <mergeCell ref="C527:E527"/>
    <mergeCell ref="C411:E411"/>
    <mergeCell ref="E497:K497"/>
    <mergeCell ref="D510:E510"/>
    <mergeCell ref="D507:E508"/>
    <mergeCell ref="D503:J503"/>
    <mergeCell ref="B503:C503"/>
    <mergeCell ref="C528:E528"/>
    <mergeCell ref="C168:E168"/>
    <mergeCell ref="C390:E390"/>
    <mergeCell ref="B389:E389"/>
    <mergeCell ref="D382:E382"/>
    <mergeCell ref="B374:C374"/>
    <mergeCell ref="D374:J374"/>
    <mergeCell ref="B375:C375"/>
    <mergeCell ref="C521:E521"/>
    <mergeCell ref="C410:E410"/>
    <mergeCell ref="B533:E533"/>
    <mergeCell ref="C534:E534"/>
    <mergeCell ref="C535:E535"/>
    <mergeCell ref="C529:E529"/>
    <mergeCell ref="C530:E530"/>
    <mergeCell ref="C531:E531"/>
    <mergeCell ref="B504:C504"/>
    <mergeCell ref="D504:J504"/>
    <mergeCell ref="B501:C501"/>
    <mergeCell ref="D501:J501"/>
    <mergeCell ref="B502:C502"/>
    <mergeCell ref="D502:J502"/>
  </mergeCells>
  <printOptions/>
  <pageMargins left="0.17" right="0.16" top="0.22" bottom="0.2" header="0.5" footer="0.17"/>
  <pageSetup horizontalDpi="600" verticalDpi="600" orientation="portrait" paperSize="9" scale="82" r:id="rId3"/>
  <rowBreaks count="5" manualBreakCount="5">
    <brk id="48" max="10" man="1"/>
    <brk id="121" max="10" man="1"/>
    <brk id="241" max="10" man="1"/>
    <brk id="364" max="10" man="1"/>
    <brk id="413" max="10" man="1"/>
  </rowBreaks>
  <legacyDrawing r:id="rId2"/>
</worksheet>
</file>

<file path=xl/worksheets/sheet6.xml><?xml version="1.0" encoding="utf-8"?>
<worksheet xmlns="http://schemas.openxmlformats.org/spreadsheetml/2006/main" xmlns:r="http://schemas.openxmlformats.org/officeDocument/2006/relationships">
  <sheetPr>
    <tabColor indexed="41"/>
  </sheetPr>
  <dimension ref="A2:AJ749"/>
  <sheetViews>
    <sheetView showGridLines="0" view="pageBreakPreview" zoomScaleSheetLayoutView="100" zoomScalePageLayoutView="0" workbookViewId="0" topLeftCell="A1">
      <selection activeCell="I633" sqref="I633"/>
    </sheetView>
  </sheetViews>
  <sheetFormatPr defaultColWidth="9.140625" defaultRowHeight="12.75"/>
  <cols>
    <col min="1" max="1" width="5.00390625" style="2" customWidth="1"/>
    <col min="2" max="2" width="17.7109375" style="2" customWidth="1"/>
    <col min="3" max="3" width="5.57421875" style="2" customWidth="1"/>
    <col min="4" max="4" width="22.421875" style="2" customWidth="1"/>
    <col min="5" max="5" width="0.2890625" style="2" hidden="1" customWidth="1"/>
    <col min="6" max="6" width="4.8515625" style="2" customWidth="1"/>
    <col min="7" max="9" width="9.7109375" style="2" customWidth="1"/>
    <col min="10" max="10" width="51.28125" style="61" customWidth="1"/>
    <col min="37" max="16384" width="9.140625" style="2" customWidth="1"/>
  </cols>
  <sheetData>
    <row r="1" ht="9" customHeight="1"/>
    <row r="2" ht="12.75">
      <c r="A2" s="1" t="s">
        <v>227</v>
      </c>
    </row>
    <row r="3" ht="10.5" customHeight="1">
      <c r="A3" s="1"/>
    </row>
    <row r="4" ht="5.25" customHeight="1">
      <c r="A4" s="1"/>
    </row>
    <row r="5" spans="4:36" s="1" customFormat="1" ht="12.75" customHeight="1">
      <c r="D5" s="14" t="s">
        <v>35</v>
      </c>
      <c r="E5" s="620" t="str">
        <f>+Naslovna!$E$17</f>
        <v>(unijeti naziv proračunskog korisnika)</v>
      </c>
      <c r="F5" s="621"/>
      <c r="G5" s="621"/>
      <c r="H5" s="621"/>
      <c r="I5" s="621"/>
      <c r="J5" s="635"/>
      <c r="K5"/>
      <c r="L5"/>
      <c r="M5"/>
      <c r="N5"/>
      <c r="O5"/>
      <c r="P5"/>
      <c r="Q5"/>
      <c r="R5"/>
      <c r="S5"/>
      <c r="T5"/>
      <c r="U5"/>
      <c r="V5"/>
      <c r="W5"/>
      <c r="X5"/>
      <c r="Y5"/>
      <c r="Z5"/>
      <c r="AA5"/>
      <c r="AB5"/>
      <c r="AC5"/>
      <c r="AD5"/>
      <c r="AE5"/>
      <c r="AF5"/>
      <c r="AG5"/>
      <c r="AH5"/>
      <c r="AI5"/>
      <c r="AJ5"/>
    </row>
    <row r="6" spans="1:10" ht="9" customHeight="1" thickBot="1">
      <c r="A6" s="1"/>
      <c r="B6" s="1"/>
      <c r="C6" s="1"/>
      <c r="D6" s="1"/>
      <c r="E6" s="1"/>
      <c r="F6" s="48"/>
      <c r="G6" s="48"/>
      <c r="H6" s="48"/>
      <c r="I6" s="48"/>
      <c r="J6" s="133"/>
    </row>
    <row r="7" spans="1:10" ht="15" customHeight="1" thickBot="1">
      <c r="A7" s="1"/>
      <c r="B7" s="94" t="s">
        <v>91</v>
      </c>
      <c r="C7" s="95"/>
      <c r="D7" s="96"/>
      <c r="E7" s="96"/>
      <c r="F7" s="96"/>
      <c r="G7" s="96"/>
      <c r="H7" s="96"/>
      <c r="I7" s="97"/>
      <c r="J7" s="146"/>
    </row>
    <row r="8" spans="1:10" ht="22.5" customHeight="1">
      <c r="A8" s="373" t="s">
        <v>159</v>
      </c>
      <c r="B8" s="534" t="s">
        <v>36</v>
      </c>
      <c r="C8" s="534"/>
      <c r="D8" s="645" t="s">
        <v>290</v>
      </c>
      <c r="E8" s="646"/>
      <c r="F8" s="646"/>
      <c r="G8" s="646"/>
      <c r="H8" s="646"/>
      <c r="I8" s="647"/>
      <c r="J8" s="147"/>
    </row>
    <row r="9" spans="1:10" ht="15" customHeight="1">
      <c r="A9" s="374" t="s">
        <v>160</v>
      </c>
      <c r="B9" s="534" t="s">
        <v>37</v>
      </c>
      <c r="C9" s="534"/>
      <c r="D9" s="648" t="s">
        <v>49</v>
      </c>
      <c r="E9" s="535"/>
      <c r="F9" s="535"/>
      <c r="G9" s="535"/>
      <c r="H9" s="535"/>
      <c r="I9" s="536"/>
      <c r="J9" s="148"/>
    </row>
    <row r="10" spans="1:10" ht="16.5" customHeight="1">
      <c r="A10" s="374" t="s">
        <v>161</v>
      </c>
      <c r="B10" s="534" t="s">
        <v>103</v>
      </c>
      <c r="C10" s="534"/>
      <c r="D10" s="648" t="s">
        <v>105</v>
      </c>
      <c r="E10" s="535"/>
      <c r="F10" s="535"/>
      <c r="G10" s="535"/>
      <c r="H10" s="535"/>
      <c r="I10" s="536"/>
      <c r="J10" s="148"/>
    </row>
    <row r="11" spans="1:10" ht="25.5" customHeight="1">
      <c r="A11" s="374" t="s">
        <v>162</v>
      </c>
      <c r="B11" s="534" t="s">
        <v>38</v>
      </c>
      <c r="C11" s="534"/>
      <c r="D11" s="653" t="s">
        <v>218</v>
      </c>
      <c r="E11" s="564"/>
      <c r="F11" s="564"/>
      <c r="G11" s="564"/>
      <c r="H11" s="564"/>
      <c r="I11" s="565"/>
      <c r="J11" s="148"/>
    </row>
    <row r="12" spans="1:10" ht="25.5" customHeight="1">
      <c r="A12" s="374" t="s">
        <v>163</v>
      </c>
      <c r="B12" s="588" t="s">
        <v>39</v>
      </c>
      <c r="C12" s="588"/>
      <c r="D12" s="637" t="s">
        <v>50</v>
      </c>
      <c r="E12" s="638"/>
      <c r="F12" s="638"/>
      <c r="G12" s="638"/>
      <c r="H12" s="638"/>
      <c r="I12" s="639"/>
      <c r="J12" s="148"/>
    </row>
    <row r="13" spans="1:10" ht="10.5" customHeight="1" thickBot="1">
      <c r="A13" s="374"/>
      <c r="B13" s="636"/>
      <c r="C13" s="636"/>
      <c r="D13" s="654"/>
      <c r="E13" s="654"/>
      <c r="F13" s="654"/>
      <c r="G13" s="654"/>
      <c r="H13" s="654"/>
      <c r="I13" s="655"/>
      <c r="J13" s="149"/>
    </row>
    <row r="14" spans="1:10" ht="15" customHeight="1">
      <c r="A14" s="374"/>
      <c r="B14" s="254" t="s">
        <v>41</v>
      </c>
      <c r="C14" s="95"/>
      <c r="D14" s="96"/>
      <c r="E14" s="96"/>
      <c r="F14" s="96"/>
      <c r="G14" s="96"/>
      <c r="H14" s="96"/>
      <c r="I14" s="97"/>
      <c r="J14" s="150"/>
    </row>
    <row r="15" spans="1:10" ht="12.75" customHeight="1">
      <c r="A15" s="374"/>
      <c r="B15" s="51"/>
      <c r="C15" s="51"/>
      <c r="D15" s="616" t="s">
        <v>42</v>
      </c>
      <c r="E15" s="632"/>
      <c r="F15" s="617"/>
      <c r="G15" s="581" t="s">
        <v>44</v>
      </c>
      <c r="H15" s="582"/>
      <c r="I15" s="583"/>
      <c r="J15" s="151"/>
    </row>
    <row r="16" spans="1:10" ht="12.75" customHeight="1">
      <c r="A16" s="374"/>
      <c r="B16" s="53"/>
      <c r="C16" s="53"/>
      <c r="D16" s="659"/>
      <c r="E16" s="660"/>
      <c r="F16" s="661"/>
      <c r="G16" s="56" t="s">
        <v>265</v>
      </c>
      <c r="H16" s="57" t="s">
        <v>266</v>
      </c>
      <c r="I16" s="102" t="s">
        <v>278</v>
      </c>
      <c r="J16" s="152"/>
    </row>
    <row r="17" spans="1:10" ht="21.75" customHeight="1">
      <c r="A17" s="374">
        <v>110</v>
      </c>
      <c r="B17" s="577" t="s">
        <v>106</v>
      </c>
      <c r="C17" s="603"/>
      <c r="D17" s="640"/>
      <c r="E17" s="641"/>
      <c r="F17" s="642"/>
      <c r="G17" s="273"/>
      <c r="H17" s="274"/>
      <c r="I17" s="347"/>
      <c r="J17" s="153"/>
    </row>
    <row r="18" spans="1:10" ht="21.75" customHeight="1">
      <c r="A18" s="374">
        <v>111</v>
      </c>
      <c r="B18" s="604"/>
      <c r="C18" s="604"/>
      <c r="D18" s="640"/>
      <c r="E18" s="641"/>
      <c r="F18" s="642"/>
      <c r="G18" s="273"/>
      <c r="H18" s="274"/>
      <c r="I18" s="347"/>
      <c r="J18" s="153"/>
    </row>
    <row r="19" spans="1:10" ht="21.75" customHeight="1">
      <c r="A19" s="374">
        <v>112</v>
      </c>
      <c r="B19" s="591" t="s">
        <v>219</v>
      </c>
      <c r="C19" s="603"/>
      <c r="D19" s="640"/>
      <c r="E19" s="641"/>
      <c r="F19" s="642"/>
      <c r="G19" s="273"/>
      <c r="H19" s="274"/>
      <c r="I19" s="347"/>
      <c r="J19" s="153"/>
    </row>
    <row r="20" spans="1:10" ht="39.75" customHeight="1">
      <c r="A20" s="374">
        <v>113</v>
      </c>
      <c r="B20" s="604"/>
      <c r="C20" s="604"/>
      <c r="D20" s="640"/>
      <c r="E20" s="641"/>
      <c r="F20" s="642"/>
      <c r="G20" s="273"/>
      <c r="H20" s="274"/>
      <c r="I20" s="347"/>
      <c r="J20" s="153"/>
    </row>
    <row r="21" spans="1:10" ht="24" customHeight="1">
      <c r="A21" s="374">
        <v>114</v>
      </c>
      <c r="B21" s="591" t="s">
        <v>220</v>
      </c>
      <c r="C21" s="592"/>
      <c r="D21" s="640"/>
      <c r="E21" s="641"/>
      <c r="F21" s="642"/>
      <c r="G21" s="273"/>
      <c r="H21" s="274"/>
      <c r="I21" s="347"/>
      <c r="J21" s="153"/>
    </row>
    <row r="22" spans="1:10" ht="35.25" customHeight="1" thickBot="1">
      <c r="A22" s="374">
        <v>115</v>
      </c>
      <c r="B22" s="649"/>
      <c r="C22" s="649"/>
      <c r="D22" s="650"/>
      <c r="E22" s="651"/>
      <c r="F22" s="652"/>
      <c r="G22" s="348"/>
      <c r="H22" s="349"/>
      <c r="I22" s="350"/>
      <c r="J22" s="153"/>
    </row>
    <row r="23" spans="1:36" s="11" customFormat="1" ht="10.5" customHeight="1" thickBot="1">
      <c r="A23" s="374"/>
      <c r="B23" s="41"/>
      <c r="C23" s="41"/>
      <c r="D23" s="41"/>
      <c r="E23" s="41"/>
      <c r="F23" s="59"/>
      <c r="G23" s="59"/>
      <c r="H23" s="59"/>
      <c r="I23" s="104"/>
      <c r="J23" s="104"/>
      <c r="K23"/>
      <c r="L23"/>
      <c r="M23"/>
      <c r="N23"/>
      <c r="O23"/>
      <c r="P23"/>
      <c r="Q23"/>
      <c r="R23"/>
      <c r="S23"/>
      <c r="T23"/>
      <c r="U23"/>
      <c r="V23"/>
      <c r="W23"/>
      <c r="X23"/>
      <c r="Y23"/>
      <c r="Z23"/>
      <c r="AA23"/>
      <c r="AB23"/>
      <c r="AC23"/>
      <c r="AD23"/>
      <c r="AE23"/>
      <c r="AF23"/>
      <c r="AG23"/>
      <c r="AH23"/>
      <c r="AI23"/>
      <c r="AJ23"/>
    </row>
    <row r="24" spans="1:10" ht="15" customHeight="1">
      <c r="A24" s="374"/>
      <c r="B24" s="254" t="s">
        <v>51</v>
      </c>
      <c r="C24" s="95"/>
      <c r="D24" s="96"/>
      <c r="E24" s="96"/>
      <c r="F24" s="96"/>
      <c r="G24" s="96"/>
      <c r="H24" s="96"/>
      <c r="I24" s="96"/>
      <c r="J24" s="134"/>
    </row>
    <row r="25" spans="1:10" ht="12.75" customHeight="1">
      <c r="A25" s="374"/>
      <c r="B25" s="584"/>
      <c r="C25" s="616"/>
      <c r="D25" s="632"/>
      <c r="E25" s="632"/>
      <c r="F25" s="617"/>
      <c r="G25" s="581" t="s">
        <v>110</v>
      </c>
      <c r="H25" s="630"/>
      <c r="I25" s="631"/>
      <c r="J25" s="628" t="s">
        <v>289</v>
      </c>
    </row>
    <row r="26" spans="1:10" ht="43.5" customHeight="1">
      <c r="A26" s="374"/>
      <c r="B26" s="585"/>
      <c r="C26" s="618"/>
      <c r="D26" s="633"/>
      <c r="E26" s="633"/>
      <c r="F26" s="619"/>
      <c r="G26" s="56" t="s">
        <v>265</v>
      </c>
      <c r="H26" s="57" t="s">
        <v>266</v>
      </c>
      <c r="I26" s="102" t="s">
        <v>278</v>
      </c>
      <c r="J26" s="629"/>
    </row>
    <row r="27" spans="1:10" ht="21" customHeight="1">
      <c r="A27" s="374">
        <v>120</v>
      </c>
      <c r="B27" s="537" t="s">
        <v>86</v>
      </c>
      <c r="C27" s="537"/>
      <c r="D27" s="537"/>
      <c r="E27" s="537"/>
      <c r="F27" s="538"/>
      <c r="G27" s="323">
        <f>SUM(G28:G32)</f>
        <v>0</v>
      </c>
      <c r="H27" s="340">
        <f>SUM(H28:H32)</f>
        <v>0</v>
      </c>
      <c r="I27" s="323">
        <f>SUM(I28:I32)</f>
        <v>0</v>
      </c>
      <c r="J27" s="135"/>
    </row>
    <row r="28" spans="1:10" ht="73.5" customHeight="1">
      <c r="A28" s="374">
        <v>121</v>
      </c>
      <c r="B28" s="252">
        <v>611000</v>
      </c>
      <c r="C28" s="539" t="s">
        <v>87</v>
      </c>
      <c r="D28" s="540"/>
      <c r="E28" s="540"/>
      <c r="F28" s="541"/>
      <c r="G28" s="325">
        <v>0</v>
      </c>
      <c r="H28" s="326">
        <v>0</v>
      </c>
      <c r="I28" s="325">
        <v>0</v>
      </c>
      <c r="J28" s="136" t="s">
        <v>280</v>
      </c>
    </row>
    <row r="29" spans="1:10" ht="69.75" customHeight="1">
      <c r="A29" s="374">
        <v>122</v>
      </c>
      <c r="B29" s="252">
        <v>612000</v>
      </c>
      <c r="C29" s="539" t="s">
        <v>258</v>
      </c>
      <c r="D29" s="540"/>
      <c r="E29" s="540"/>
      <c r="F29" s="541"/>
      <c r="G29" s="328">
        <v>0</v>
      </c>
      <c r="H29" s="329">
        <v>0</v>
      </c>
      <c r="I29" s="328">
        <v>0</v>
      </c>
      <c r="J29" s="136" t="s">
        <v>281</v>
      </c>
    </row>
    <row r="30" spans="1:10" ht="66" customHeight="1">
      <c r="A30" s="374">
        <v>123</v>
      </c>
      <c r="B30" s="252">
        <v>613000</v>
      </c>
      <c r="C30" s="539" t="s">
        <v>46</v>
      </c>
      <c r="D30" s="540"/>
      <c r="E30" s="540"/>
      <c r="F30" s="541"/>
      <c r="G30" s="328">
        <v>0</v>
      </c>
      <c r="H30" s="329">
        <v>0</v>
      </c>
      <c r="I30" s="328">
        <v>0</v>
      </c>
      <c r="J30" s="136" t="s">
        <v>282</v>
      </c>
    </row>
    <row r="31" spans="1:10" ht="69" customHeight="1">
      <c r="A31" s="374">
        <v>124</v>
      </c>
      <c r="B31" s="252">
        <v>614000</v>
      </c>
      <c r="C31" s="539" t="s">
        <v>88</v>
      </c>
      <c r="D31" s="540"/>
      <c r="E31" s="540"/>
      <c r="F31" s="541"/>
      <c r="G31" s="328">
        <v>0</v>
      </c>
      <c r="H31" s="329">
        <v>0</v>
      </c>
      <c r="I31" s="328">
        <v>0</v>
      </c>
      <c r="J31" s="136" t="s">
        <v>283</v>
      </c>
    </row>
    <row r="32" spans="1:10" ht="58.5" customHeight="1" thickBot="1">
      <c r="A32" s="374">
        <v>125</v>
      </c>
      <c r="B32" s="256">
        <v>821000</v>
      </c>
      <c r="C32" s="545" t="s">
        <v>89</v>
      </c>
      <c r="D32" s="546"/>
      <c r="E32" s="546"/>
      <c r="F32" s="547"/>
      <c r="G32" s="331">
        <v>0</v>
      </c>
      <c r="H32" s="332">
        <v>0</v>
      </c>
      <c r="I32" s="331">
        <v>0</v>
      </c>
      <c r="J32" s="137" t="s">
        <v>284</v>
      </c>
    </row>
    <row r="33" spans="1:36" s="61" customFormat="1" ht="6.75" customHeight="1" thickBot="1">
      <c r="A33" s="374"/>
      <c r="B33" s="261"/>
      <c r="C33" s="169"/>
      <c r="D33" s="169"/>
      <c r="E33" s="124"/>
      <c r="F33" s="124"/>
      <c r="G33" s="351"/>
      <c r="H33" s="351"/>
      <c r="I33" s="352"/>
      <c r="J33" s="154"/>
      <c r="K33"/>
      <c r="L33"/>
      <c r="M33"/>
      <c r="N33"/>
      <c r="O33"/>
      <c r="P33"/>
      <c r="Q33"/>
      <c r="R33"/>
      <c r="S33"/>
      <c r="T33"/>
      <c r="U33"/>
      <c r="V33"/>
      <c r="W33"/>
      <c r="X33"/>
      <c r="Y33"/>
      <c r="Z33"/>
      <c r="AA33"/>
      <c r="AB33"/>
      <c r="AC33"/>
      <c r="AD33"/>
      <c r="AE33"/>
      <c r="AF33"/>
      <c r="AG33"/>
      <c r="AH33"/>
      <c r="AI33"/>
      <c r="AJ33"/>
    </row>
    <row r="34" spans="1:10" ht="24.75" customHeight="1">
      <c r="A34" s="374">
        <v>130</v>
      </c>
      <c r="B34" s="643" t="s">
        <v>90</v>
      </c>
      <c r="C34" s="643"/>
      <c r="D34" s="643"/>
      <c r="E34" s="643"/>
      <c r="F34" s="644"/>
      <c r="G34" s="341">
        <f>SUM(G35:G39)</f>
        <v>0</v>
      </c>
      <c r="H34" s="342">
        <f>SUM(H35:H39)</f>
        <v>0</v>
      </c>
      <c r="I34" s="343">
        <f>SUM(I35:I39)</f>
        <v>0</v>
      </c>
      <c r="J34" s="155"/>
    </row>
    <row r="35" spans="1:10" ht="15" customHeight="1">
      <c r="A35" s="374">
        <v>131</v>
      </c>
      <c r="B35" s="251">
        <v>611000</v>
      </c>
      <c r="C35" s="539" t="s">
        <v>87</v>
      </c>
      <c r="D35" s="540"/>
      <c r="E35" s="540"/>
      <c r="F35" s="541"/>
      <c r="G35" s="325">
        <v>0</v>
      </c>
      <c r="H35" s="326">
        <v>0</v>
      </c>
      <c r="I35" s="334">
        <v>0</v>
      </c>
      <c r="J35" s="156"/>
    </row>
    <row r="36" spans="1:10" ht="15" customHeight="1">
      <c r="A36" s="374">
        <v>132</v>
      </c>
      <c r="B36" s="252">
        <v>612000</v>
      </c>
      <c r="C36" s="539" t="s">
        <v>258</v>
      </c>
      <c r="D36" s="540"/>
      <c r="E36" s="540"/>
      <c r="F36" s="541"/>
      <c r="G36" s="328">
        <v>0</v>
      </c>
      <c r="H36" s="329">
        <v>0</v>
      </c>
      <c r="I36" s="335">
        <v>0</v>
      </c>
      <c r="J36" s="156"/>
    </row>
    <row r="37" spans="1:10" ht="15" customHeight="1">
      <c r="A37" s="374">
        <v>133</v>
      </c>
      <c r="B37" s="252">
        <v>613000</v>
      </c>
      <c r="C37" s="539" t="s">
        <v>46</v>
      </c>
      <c r="D37" s="540"/>
      <c r="E37" s="540"/>
      <c r="F37" s="541"/>
      <c r="G37" s="328">
        <v>0</v>
      </c>
      <c r="H37" s="329">
        <v>0</v>
      </c>
      <c r="I37" s="335">
        <v>0</v>
      </c>
      <c r="J37" s="156"/>
    </row>
    <row r="38" spans="1:10" ht="15" customHeight="1">
      <c r="A38" s="374">
        <v>134</v>
      </c>
      <c r="B38" s="252">
        <v>614000</v>
      </c>
      <c r="C38" s="539" t="s">
        <v>88</v>
      </c>
      <c r="D38" s="540"/>
      <c r="E38" s="540"/>
      <c r="F38" s="541"/>
      <c r="G38" s="328">
        <v>0</v>
      </c>
      <c r="H38" s="329">
        <v>0</v>
      </c>
      <c r="I38" s="335">
        <v>0</v>
      </c>
      <c r="J38" s="156"/>
    </row>
    <row r="39" spans="1:10" ht="15" customHeight="1">
      <c r="A39" s="374">
        <v>135</v>
      </c>
      <c r="B39" s="252">
        <v>821000</v>
      </c>
      <c r="C39" s="539" t="s">
        <v>89</v>
      </c>
      <c r="D39" s="540"/>
      <c r="E39" s="540"/>
      <c r="F39" s="541"/>
      <c r="G39" s="328">
        <v>0</v>
      </c>
      <c r="H39" s="329">
        <v>0</v>
      </c>
      <c r="I39" s="335">
        <v>0</v>
      </c>
      <c r="J39" s="156"/>
    </row>
    <row r="40" spans="1:10" ht="6.75" customHeight="1">
      <c r="A40" s="374"/>
      <c r="B40" s="257"/>
      <c r="C40" s="31"/>
      <c r="D40" s="31"/>
      <c r="E40" s="60"/>
      <c r="F40" s="60"/>
      <c r="G40" s="344"/>
      <c r="H40" s="344"/>
      <c r="I40" s="345"/>
      <c r="J40" s="154"/>
    </row>
    <row r="41" spans="1:10" ht="22.5" customHeight="1">
      <c r="A41" s="374">
        <v>140</v>
      </c>
      <c r="B41" s="537" t="s">
        <v>93</v>
      </c>
      <c r="C41" s="537"/>
      <c r="D41" s="537"/>
      <c r="E41" s="537"/>
      <c r="F41" s="538"/>
      <c r="G41" s="323">
        <f>SUM(G42:G46)</f>
        <v>0</v>
      </c>
      <c r="H41" s="322">
        <f>SUM(H42:H46)</f>
        <v>0</v>
      </c>
      <c r="I41" s="333">
        <f>SUM(I42:I46)</f>
        <v>0</v>
      </c>
      <c r="J41" s="155"/>
    </row>
    <row r="42" spans="1:10" ht="15" customHeight="1">
      <c r="A42" s="374">
        <v>141</v>
      </c>
      <c r="B42" s="251">
        <v>611000</v>
      </c>
      <c r="C42" s="539" t="s">
        <v>87</v>
      </c>
      <c r="D42" s="540"/>
      <c r="E42" s="540"/>
      <c r="F42" s="541"/>
      <c r="G42" s="325">
        <v>0</v>
      </c>
      <c r="H42" s="326">
        <v>0</v>
      </c>
      <c r="I42" s="334">
        <v>0</v>
      </c>
      <c r="J42" s="156"/>
    </row>
    <row r="43" spans="1:10" ht="15" customHeight="1">
      <c r="A43" s="374">
        <v>142</v>
      </c>
      <c r="B43" s="252">
        <v>612000</v>
      </c>
      <c r="C43" s="539" t="s">
        <v>258</v>
      </c>
      <c r="D43" s="540"/>
      <c r="E43" s="540"/>
      <c r="F43" s="541"/>
      <c r="G43" s="328">
        <v>0</v>
      </c>
      <c r="H43" s="329">
        <v>0</v>
      </c>
      <c r="I43" s="335">
        <v>0</v>
      </c>
      <c r="J43" s="156"/>
    </row>
    <row r="44" spans="1:10" ht="15" customHeight="1">
      <c r="A44" s="374">
        <v>143</v>
      </c>
      <c r="B44" s="252">
        <v>613000</v>
      </c>
      <c r="C44" s="539" t="s">
        <v>46</v>
      </c>
      <c r="D44" s="540"/>
      <c r="E44" s="540"/>
      <c r="F44" s="541"/>
      <c r="G44" s="328">
        <v>0</v>
      </c>
      <c r="H44" s="329">
        <v>0</v>
      </c>
      <c r="I44" s="335">
        <v>0</v>
      </c>
      <c r="J44" s="156"/>
    </row>
    <row r="45" spans="1:10" ht="15" customHeight="1">
      <c r="A45" s="374">
        <v>144</v>
      </c>
      <c r="B45" s="252">
        <v>614000</v>
      </c>
      <c r="C45" s="539" t="s">
        <v>88</v>
      </c>
      <c r="D45" s="540"/>
      <c r="E45" s="540"/>
      <c r="F45" s="541"/>
      <c r="G45" s="328">
        <v>0</v>
      </c>
      <c r="H45" s="329">
        <v>0</v>
      </c>
      <c r="I45" s="335">
        <v>0</v>
      </c>
      <c r="J45" s="156"/>
    </row>
    <row r="46" spans="1:10" ht="15" customHeight="1">
      <c r="A46" s="374">
        <v>145</v>
      </c>
      <c r="B46" s="252">
        <v>821000</v>
      </c>
      <c r="C46" s="539" t="s">
        <v>89</v>
      </c>
      <c r="D46" s="540"/>
      <c r="E46" s="540"/>
      <c r="F46" s="541"/>
      <c r="G46" s="328">
        <v>0</v>
      </c>
      <c r="H46" s="329">
        <v>0</v>
      </c>
      <c r="I46" s="335">
        <v>0</v>
      </c>
      <c r="J46" s="156"/>
    </row>
    <row r="47" spans="1:36" s="61" customFormat="1" ht="6.75" customHeight="1">
      <c r="A47" s="374"/>
      <c r="B47" s="257"/>
      <c r="C47" s="31"/>
      <c r="D47" s="31"/>
      <c r="E47" s="60"/>
      <c r="F47" s="60"/>
      <c r="G47" s="344"/>
      <c r="H47" s="344"/>
      <c r="I47" s="345"/>
      <c r="J47" s="154"/>
      <c r="K47"/>
      <c r="L47"/>
      <c r="M47"/>
      <c r="N47"/>
      <c r="O47"/>
      <c r="P47"/>
      <c r="Q47"/>
      <c r="R47"/>
      <c r="S47"/>
      <c r="T47"/>
      <c r="U47"/>
      <c r="V47"/>
      <c r="W47"/>
      <c r="X47"/>
      <c r="Y47"/>
      <c r="Z47"/>
      <c r="AA47"/>
      <c r="AB47"/>
      <c r="AC47"/>
      <c r="AD47"/>
      <c r="AE47"/>
      <c r="AF47"/>
      <c r="AG47"/>
      <c r="AH47"/>
      <c r="AI47"/>
      <c r="AJ47"/>
    </row>
    <row r="48" spans="1:10" ht="15" customHeight="1">
      <c r="A48" s="374">
        <v>146</v>
      </c>
      <c r="B48" s="258"/>
      <c r="C48" s="539" t="s">
        <v>52</v>
      </c>
      <c r="D48" s="540"/>
      <c r="E48" s="540"/>
      <c r="F48" s="541"/>
      <c r="G48" s="323">
        <f>SUM(G27,G34,G41)</f>
        <v>0</v>
      </c>
      <c r="H48" s="322">
        <f>SUM(H27,H34,H41)</f>
        <v>0</v>
      </c>
      <c r="I48" s="333">
        <f>SUM(I27,I34,I41)</f>
        <v>0</v>
      </c>
      <c r="J48" s="155"/>
    </row>
    <row r="49" spans="1:10" ht="15" customHeight="1" thickBot="1">
      <c r="A49" s="375">
        <v>199</v>
      </c>
      <c r="B49" s="259"/>
      <c r="C49" s="545" t="s">
        <v>107</v>
      </c>
      <c r="D49" s="546"/>
      <c r="E49" s="546"/>
      <c r="F49" s="547"/>
      <c r="G49" s="346">
        <v>0</v>
      </c>
      <c r="H49" s="337">
        <v>0</v>
      </c>
      <c r="I49" s="339">
        <v>0</v>
      </c>
      <c r="J49" s="157"/>
    </row>
    <row r="50" spans="1:10" ht="12.75" customHeight="1">
      <c r="A50" s="42"/>
      <c r="B50" s="553" t="s">
        <v>228</v>
      </c>
      <c r="C50" s="634"/>
      <c r="D50" s="634"/>
      <c r="E50" s="634"/>
      <c r="F50" s="634"/>
      <c r="G50" s="634"/>
      <c r="H50" s="634"/>
      <c r="I50" s="634"/>
      <c r="J50" s="634"/>
    </row>
    <row r="51" spans="2:36" s="61" customFormat="1" ht="12.75" customHeight="1">
      <c r="B51" s="634"/>
      <c r="C51" s="634"/>
      <c r="D51" s="634"/>
      <c r="E51" s="634"/>
      <c r="F51" s="634"/>
      <c r="G51" s="634"/>
      <c r="H51" s="634"/>
      <c r="I51" s="634"/>
      <c r="J51" s="634"/>
      <c r="K51"/>
      <c r="L51"/>
      <c r="M51"/>
      <c r="N51"/>
      <c r="O51"/>
      <c r="P51"/>
      <c r="Q51"/>
      <c r="R51"/>
      <c r="S51"/>
      <c r="T51"/>
      <c r="U51"/>
      <c r="V51"/>
      <c r="W51"/>
      <c r="X51"/>
      <c r="Y51"/>
      <c r="Z51"/>
      <c r="AA51"/>
      <c r="AB51"/>
      <c r="AC51"/>
      <c r="AD51"/>
      <c r="AE51"/>
      <c r="AF51"/>
      <c r="AG51"/>
      <c r="AH51"/>
      <c r="AI51"/>
      <c r="AJ51"/>
    </row>
    <row r="52" spans="1:36" s="8" customFormat="1" ht="12.75">
      <c r="A52" s="293"/>
      <c r="B52" s="65"/>
      <c r="K52"/>
      <c r="L52"/>
      <c r="M52"/>
      <c r="N52"/>
      <c r="O52"/>
      <c r="P52"/>
      <c r="Q52"/>
      <c r="R52"/>
      <c r="S52"/>
      <c r="T52"/>
      <c r="U52"/>
      <c r="V52"/>
      <c r="W52"/>
      <c r="X52"/>
      <c r="Y52"/>
      <c r="Z52"/>
      <c r="AA52"/>
      <c r="AB52"/>
      <c r="AC52"/>
      <c r="AD52"/>
      <c r="AE52"/>
      <c r="AF52"/>
      <c r="AG52"/>
      <c r="AH52"/>
      <c r="AI52"/>
      <c r="AJ52"/>
    </row>
    <row r="53" spans="1:10" ht="12.75">
      <c r="A53" s="293"/>
      <c r="J53" s="2"/>
    </row>
    <row r="54" spans="1:10" ht="12.75">
      <c r="A54" s="293"/>
      <c r="J54" s="2"/>
    </row>
    <row r="55" spans="1:10" ht="12.75">
      <c r="A55" s="293"/>
      <c r="J55" s="2"/>
    </row>
    <row r="56" spans="1:10" ht="12.75">
      <c r="A56" s="293"/>
      <c r="J56" s="2"/>
    </row>
    <row r="57" spans="1:10" ht="12.75">
      <c r="A57" s="293"/>
      <c r="J57" s="2"/>
    </row>
    <row r="58" spans="1:10" ht="12.75">
      <c r="A58" s="293"/>
      <c r="J58" s="2"/>
    </row>
    <row r="59" spans="1:10" ht="12.75">
      <c r="A59" s="293"/>
      <c r="B59" s="8"/>
      <c r="C59" s="8"/>
      <c r="D59" s="8"/>
      <c r="E59" s="8"/>
      <c r="F59" s="8"/>
      <c r="G59" s="8"/>
      <c r="H59" s="8"/>
      <c r="I59" s="8"/>
      <c r="J59" s="8"/>
    </row>
    <row r="60" spans="1:10" ht="12.75" customHeight="1">
      <c r="A60" s="293"/>
      <c r="B60" s="8"/>
      <c r="C60" s="8"/>
      <c r="D60" s="8"/>
      <c r="E60" s="8"/>
      <c r="F60" s="8"/>
      <c r="G60" s="8"/>
      <c r="H60" s="8"/>
      <c r="I60" s="8"/>
      <c r="J60" s="8"/>
    </row>
    <row r="61" spans="1:10" ht="13.5" customHeight="1">
      <c r="A61" s="293"/>
      <c r="J61" s="2"/>
    </row>
    <row r="62" spans="1:10" ht="24.75" customHeight="1">
      <c r="A62" s="293"/>
      <c r="J62" s="2"/>
    </row>
    <row r="63" spans="1:10" ht="24.75" customHeight="1">
      <c r="A63" s="293"/>
      <c r="J63" s="2"/>
    </row>
    <row r="64" spans="1:10" ht="24.75" customHeight="1">
      <c r="A64" s="293"/>
      <c r="J64" s="2"/>
    </row>
    <row r="65" spans="1:10" ht="12.75" customHeight="1">
      <c r="A65" s="293"/>
      <c r="J65" s="2"/>
    </row>
    <row r="66" spans="1:10" ht="12.75" customHeight="1">
      <c r="A66" s="293"/>
      <c r="J66" s="2"/>
    </row>
    <row r="67" ht="12.75">
      <c r="A67" s="293"/>
    </row>
    <row r="68" ht="12.75">
      <c r="A68" s="293"/>
    </row>
    <row r="69" ht="12.75">
      <c r="A69" s="293"/>
    </row>
    <row r="70" ht="12.75">
      <c r="A70" s="293"/>
    </row>
    <row r="71" ht="12.75">
      <c r="A71" s="293"/>
    </row>
    <row r="72" ht="12.75">
      <c r="A72" s="293"/>
    </row>
    <row r="73" ht="13.5" customHeight="1">
      <c r="A73" s="293"/>
    </row>
    <row r="74" ht="12.75">
      <c r="A74" s="293"/>
    </row>
    <row r="75" ht="12.75">
      <c r="A75" s="293"/>
    </row>
    <row r="76" ht="12.75">
      <c r="A76" s="293"/>
    </row>
    <row r="77" ht="12.75">
      <c r="A77" s="293"/>
    </row>
    <row r="78" ht="12.75">
      <c r="A78" s="293"/>
    </row>
    <row r="79" ht="12.75">
      <c r="A79" s="293"/>
    </row>
    <row r="80" ht="12.75">
      <c r="A80" s="293"/>
    </row>
    <row r="81" ht="12.75">
      <c r="A81" s="293"/>
    </row>
    <row r="82" ht="12.75">
      <c r="A82" s="293"/>
    </row>
    <row r="83" ht="12.75">
      <c r="A83" s="293"/>
    </row>
    <row r="84" ht="12.75">
      <c r="A84" s="293"/>
    </row>
    <row r="85" ht="12.75">
      <c r="A85" s="293"/>
    </row>
    <row r="86" ht="12.75">
      <c r="A86" s="293"/>
    </row>
    <row r="87" ht="12.75">
      <c r="A87" s="293"/>
    </row>
    <row r="88" ht="12.75">
      <c r="A88" s="293"/>
    </row>
    <row r="89" ht="12.75">
      <c r="A89" s="293"/>
    </row>
    <row r="90" ht="12.75">
      <c r="A90" s="293"/>
    </row>
    <row r="91" ht="12.75">
      <c r="A91" s="293"/>
    </row>
    <row r="92" ht="12.75">
      <c r="A92" s="293"/>
    </row>
    <row r="93" ht="12.75">
      <c r="A93" s="293"/>
    </row>
    <row r="94" ht="12.75">
      <c r="A94" s="293"/>
    </row>
    <row r="95" ht="12.75">
      <c r="A95" s="293"/>
    </row>
    <row r="96" ht="12.75">
      <c r="A96" s="293"/>
    </row>
    <row r="97" ht="12.75">
      <c r="A97" s="293"/>
    </row>
    <row r="98" ht="12.75">
      <c r="A98" s="293"/>
    </row>
    <row r="99" ht="12.75">
      <c r="A99" s="293"/>
    </row>
    <row r="100" ht="12.75">
      <c r="A100" s="293"/>
    </row>
    <row r="101" ht="12.75">
      <c r="A101" s="293"/>
    </row>
    <row r="102" ht="12.75">
      <c r="A102" s="293"/>
    </row>
    <row r="103" ht="12.75">
      <c r="A103" s="293"/>
    </row>
    <row r="104" ht="12.75">
      <c r="A104" s="293"/>
    </row>
    <row r="105" ht="12.75">
      <c r="A105" s="293"/>
    </row>
    <row r="106" ht="12.75">
      <c r="A106" s="293"/>
    </row>
    <row r="107" ht="12.75">
      <c r="A107" s="293"/>
    </row>
    <row r="108" ht="12.75">
      <c r="A108" s="293"/>
    </row>
    <row r="109" ht="12.75">
      <c r="A109" s="293"/>
    </row>
    <row r="110" ht="12.75">
      <c r="A110" s="293"/>
    </row>
    <row r="111" ht="12.75">
      <c r="A111" s="293"/>
    </row>
    <row r="112" ht="12.75">
      <c r="A112" s="293"/>
    </row>
    <row r="113" ht="12.75">
      <c r="A113" s="293"/>
    </row>
    <row r="114" ht="12.75">
      <c r="A114" s="293"/>
    </row>
    <row r="115" ht="12.75">
      <c r="A115" s="293"/>
    </row>
    <row r="116" ht="12.75">
      <c r="A116" s="293"/>
    </row>
    <row r="117" ht="12.75">
      <c r="A117" s="293"/>
    </row>
    <row r="118" ht="12.75">
      <c r="A118" s="293"/>
    </row>
    <row r="119" ht="12.75">
      <c r="A119" s="293"/>
    </row>
    <row r="120" ht="12.75">
      <c r="A120" s="293"/>
    </row>
    <row r="121" ht="12.75">
      <c r="A121" s="293"/>
    </row>
    <row r="122" ht="12.75">
      <c r="A122" s="293"/>
    </row>
    <row r="123" ht="12.75">
      <c r="A123" s="293"/>
    </row>
    <row r="124" ht="12.75">
      <c r="A124" s="293"/>
    </row>
    <row r="125" ht="12.75">
      <c r="A125" s="293"/>
    </row>
    <row r="126" ht="12.75">
      <c r="A126" s="293"/>
    </row>
    <row r="127" ht="12.75">
      <c r="A127" s="293"/>
    </row>
    <row r="128" ht="12.75">
      <c r="A128" s="293"/>
    </row>
    <row r="129" ht="12.75">
      <c r="A129" s="293"/>
    </row>
    <row r="130" ht="12.75">
      <c r="A130" s="293"/>
    </row>
    <row r="131" ht="12.75">
      <c r="A131" s="293"/>
    </row>
    <row r="132" ht="12.75">
      <c r="A132" s="293"/>
    </row>
    <row r="133" ht="12.75">
      <c r="A133" s="293"/>
    </row>
    <row r="134" ht="12.75">
      <c r="A134" s="293"/>
    </row>
    <row r="135" ht="12.75">
      <c r="A135" s="293"/>
    </row>
    <row r="136" ht="12.75">
      <c r="A136" s="293"/>
    </row>
    <row r="137" ht="12.75">
      <c r="A137" s="293"/>
    </row>
    <row r="138" ht="12.75">
      <c r="A138" s="293"/>
    </row>
    <row r="139" ht="12.75">
      <c r="A139" s="293"/>
    </row>
    <row r="140" ht="12.75">
      <c r="A140" s="293"/>
    </row>
    <row r="141" ht="12.75">
      <c r="A141" s="293"/>
    </row>
    <row r="145" spans="1:2" ht="12.75">
      <c r="A145" s="58"/>
      <c r="B145" s="1" t="s">
        <v>229</v>
      </c>
    </row>
    <row r="146" ht="12.75">
      <c r="A146" s="58"/>
    </row>
    <row r="147" spans="1:4" ht="12.75">
      <c r="A147" s="58"/>
      <c r="B147" s="8"/>
      <c r="C147" s="8"/>
      <c r="D147" s="8"/>
    </row>
    <row r="148" spans="1:10" ht="12.75">
      <c r="A148" s="58"/>
      <c r="B148" s="10" t="s">
        <v>35</v>
      </c>
      <c r="C148" s="10"/>
      <c r="D148" s="10"/>
      <c r="E148" s="620" t="str">
        <f>+Naslovna!$E$17</f>
        <v>(unijeti naziv proračunskog korisnika)</v>
      </c>
      <c r="F148" s="621"/>
      <c r="G148" s="621"/>
      <c r="H148" s="621"/>
      <c r="I148" s="621"/>
      <c r="J148" s="662"/>
    </row>
    <row r="149" spans="1:10" ht="13.5" thickBot="1">
      <c r="A149" s="58"/>
      <c r="B149" s="10"/>
      <c r="C149" s="10"/>
      <c r="D149" s="10"/>
      <c r="E149" s="10"/>
      <c r="F149" s="48"/>
      <c r="G149" s="48"/>
      <c r="H149" s="48"/>
      <c r="I149" s="48"/>
      <c r="J149" s="158"/>
    </row>
    <row r="150" spans="1:10" ht="15" customHeight="1" thickBot="1">
      <c r="A150" s="1"/>
      <c r="B150" s="94" t="s">
        <v>91</v>
      </c>
      <c r="C150" s="95"/>
      <c r="D150" s="96"/>
      <c r="E150" s="96"/>
      <c r="F150" s="96"/>
      <c r="G150" s="96"/>
      <c r="H150" s="96"/>
      <c r="I150" s="97"/>
      <c r="J150" s="146"/>
    </row>
    <row r="151" spans="1:10" ht="22.5" customHeight="1">
      <c r="A151" s="373" t="s">
        <v>176</v>
      </c>
      <c r="B151" s="534" t="s">
        <v>36</v>
      </c>
      <c r="C151" s="534"/>
      <c r="D151" s="645" t="s">
        <v>290</v>
      </c>
      <c r="E151" s="646"/>
      <c r="F151" s="646"/>
      <c r="G151" s="646"/>
      <c r="H151" s="646"/>
      <c r="I151" s="647"/>
      <c r="J151" s="147"/>
    </row>
    <row r="152" spans="1:10" ht="15" customHeight="1">
      <c r="A152" s="374" t="s">
        <v>177</v>
      </c>
      <c r="B152" s="534" t="s">
        <v>37</v>
      </c>
      <c r="C152" s="534"/>
      <c r="D152" s="648" t="s">
        <v>49</v>
      </c>
      <c r="E152" s="535"/>
      <c r="F152" s="535"/>
      <c r="G152" s="535"/>
      <c r="H152" s="535"/>
      <c r="I152" s="536"/>
      <c r="J152" s="148"/>
    </row>
    <row r="153" spans="1:10" ht="16.5" customHeight="1">
      <c r="A153" s="374" t="s">
        <v>178</v>
      </c>
      <c r="B153" s="534" t="s">
        <v>103</v>
      </c>
      <c r="C153" s="534"/>
      <c r="D153" s="648" t="s">
        <v>105</v>
      </c>
      <c r="E153" s="535"/>
      <c r="F153" s="535"/>
      <c r="G153" s="535"/>
      <c r="H153" s="535"/>
      <c r="I153" s="536"/>
      <c r="J153" s="148"/>
    </row>
    <row r="154" spans="1:10" ht="25.5" customHeight="1">
      <c r="A154" s="374" t="s">
        <v>179</v>
      </c>
      <c r="B154" s="534" t="s">
        <v>38</v>
      </c>
      <c r="C154" s="534"/>
      <c r="D154" s="653" t="s">
        <v>218</v>
      </c>
      <c r="E154" s="564"/>
      <c r="F154" s="564"/>
      <c r="G154" s="564"/>
      <c r="H154" s="564"/>
      <c r="I154" s="565"/>
      <c r="J154" s="148"/>
    </row>
    <row r="155" spans="1:10" ht="25.5" customHeight="1">
      <c r="A155" s="374" t="s">
        <v>180</v>
      </c>
      <c r="B155" s="588" t="s">
        <v>39</v>
      </c>
      <c r="C155" s="588"/>
      <c r="D155" s="637" t="s">
        <v>50</v>
      </c>
      <c r="E155" s="638"/>
      <c r="F155" s="638"/>
      <c r="G155" s="638"/>
      <c r="H155" s="638"/>
      <c r="I155" s="639"/>
      <c r="J155" s="148"/>
    </row>
    <row r="156" spans="1:10" ht="10.5" customHeight="1" thickBot="1">
      <c r="A156" s="374"/>
      <c r="B156" s="656"/>
      <c r="C156" s="656"/>
      <c r="D156" s="657"/>
      <c r="E156" s="657"/>
      <c r="F156" s="657"/>
      <c r="G156" s="657"/>
      <c r="H156" s="657"/>
      <c r="I156" s="658"/>
      <c r="J156" s="149"/>
    </row>
    <row r="157" spans="1:10" ht="15" customHeight="1">
      <c r="A157" s="374"/>
      <c r="B157" s="254" t="s">
        <v>41</v>
      </c>
      <c r="C157" s="95"/>
      <c r="D157" s="96"/>
      <c r="E157" s="96"/>
      <c r="F157" s="96"/>
      <c r="G157" s="96"/>
      <c r="H157" s="96"/>
      <c r="I157" s="97"/>
      <c r="J157" s="150"/>
    </row>
    <row r="158" spans="1:10" ht="12.75" customHeight="1">
      <c r="A158" s="374"/>
      <c r="B158" s="51"/>
      <c r="C158" s="51"/>
      <c r="D158" s="616" t="s">
        <v>42</v>
      </c>
      <c r="E158" s="632"/>
      <c r="F158" s="617"/>
      <c r="G158" s="581" t="s">
        <v>44</v>
      </c>
      <c r="H158" s="582"/>
      <c r="I158" s="583"/>
      <c r="J158" s="151"/>
    </row>
    <row r="159" spans="1:10" ht="12.75" customHeight="1">
      <c r="A159" s="374"/>
      <c r="B159" s="53"/>
      <c r="C159" s="53"/>
      <c r="D159" s="659"/>
      <c r="E159" s="660"/>
      <c r="F159" s="661"/>
      <c r="G159" s="56" t="s">
        <v>265</v>
      </c>
      <c r="H159" s="57" t="s">
        <v>266</v>
      </c>
      <c r="I159" s="102" t="s">
        <v>278</v>
      </c>
      <c r="J159" s="152"/>
    </row>
    <row r="160" spans="1:10" ht="21.75" customHeight="1">
      <c r="A160" s="374">
        <v>210</v>
      </c>
      <c r="B160" s="577" t="s">
        <v>106</v>
      </c>
      <c r="C160" s="603"/>
      <c r="D160" s="663"/>
      <c r="E160" s="664"/>
      <c r="F160" s="665"/>
      <c r="G160" s="273"/>
      <c r="H160" s="274"/>
      <c r="I160" s="275"/>
      <c r="J160" s="153"/>
    </row>
    <row r="161" spans="1:10" ht="21.75" customHeight="1">
      <c r="A161" s="374">
        <v>211</v>
      </c>
      <c r="B161" s="604"/>
      <c r="C161" s="604"/>
      <c r="D161" s="663"/>
      <c r="E161" s="664"/>
      <c r="F161" s="665"/>
      <c r="G161" s="273"/>
      <c r="H161" s="274"/>
      <c r="I161" s="275"/>
      <c r="J161" s="153"/>
    </row>
    <row r="162" spans="1:10" ht="21.75" customHeight="1">
      <c r="A162" s="374">
        <v>212</v>
      </c>
      <c r="B162" s="591" t="s">
        <v>219</v>
      </c>
      <c r="C162" s="603"/>
      <c r="D162" s="663"/>
      <c r="E162" s="664"/>
      <c r="F162" s="665"/>
      <c r="G162" s="273"/>
      <c r="H162" s="274"/>
      <c r="I162" s="275"/>
      <c r="J162" s="153"/>
    </row>
    <row r="163" spans="1:10" ht="39.75" customHeight="1">
      <c r="A163" s="374">
        <v>213</v>
      </c>
      <c r="B163" s="604"/>
      <c r="C163" s="604"/>
      <c r="D163" s="663"/>
      <c r="E163" s="664"/>
      <c r="F163" s="665"/>
      <c r="G163" s="273"/>
      <c r="H163" s="274"/>
      <c r="I163" s="275"/>
      <c r="J163" s="153"/>
    </row>
    <row r="164" spans="1:10" ht="24" customHeight="1">
      <c r="A164" s="374">
        <v>214</v>
      </c>
      <c r="B164" s="591" t="s">
        <v>220</v>
      </c>
      <c r="C164" s="592"/>
      <c r="D164" s="663"/>
      <c r="E164" s="664"/>
      <c r="F164" s="665"/>
      <c r="G164" s="273"/>
      <c r="H164" s="274"/>
      <c r="I164" s="275"/>
      <c r="J164" s="153"/>
    </row>
    <row r="165" spans="1:10" ht="35.25" customHeight="1" thickBot="1">
      <c r="A165" s="374">
        <v>215</v>
      </c>
      <c r="B165" s="649"/>
      <c r="C165" s="649"/>
      <c r="D165" s="666"/>
      <c r="E165" s="667"/>
      <c r="F165" s="668"/>
      <c r="G165" s="276"/>
      <c r="H165" s="277"/>
      <c r="I165" s="278"/>
      <c r="J165" s="153"/>
    </row>
    <row r="166" spans="1:36" s="11" customFormat="1" ht="10.5" customHeight="1" thickBot="1">
      <c r="A166" s="374"/>
      <c r="B166" s="41"/>
      <c r="C166" s="41"/>
      <c r="D166" s="41"/>
      <c r="E166" s="41"/>
      <c r="F166" s="59"/>
      <c r="G166" s="59"/>
      <c r="H166" s="59"/>
      <c r="I166" s="104"/>
      <c r="J166" s="104"/>
      <c r="K166"/>
      <c r="L166"/>
      <c r="M166"/>
      <c r="N166"/>
      <c r="O166"/>
      <c r="P166"/>
      <c r="Q166"/>
      <c r="R166"/>
      <c r="S166"/>
      <c r="T166"/>
      <c r="U166"/>
      <c r="V166"/>
      <c r="W166"/>
      <c r="X166"/>
      <c r="Y166"/>
      <c r="Z166"/>
      <c r="AA166"/>
      <c r="AB166"/>
      <c r="AC166"/>
      <c r="AD166"/>
      <c r="AE166"/>
      <c r="AF166"/>
      <c r="AG166"/>
      <c r="AH166"/>
      <c r="AI166"/>
      <c r="AJ166"/>
    </row>
    <row r="167" spans="1:10" ht="15" customHeight="1">
      <c r="A167" s="374"/>
      <c r="B167" s="254" t="s">
        <v>51</v>
      </c>
      <c r="C167" s="95"/>
      <c r="D167" s="96"/>
      <c r="E167" s="96"/>
      <c r="F167" s="96"/>
      <c r="G167" s="96"/>
      <c r="H167" s="96"/>
      <c r="I167" s="96"/>
      <c r="J167" s="134"/>
    </row>
    <row r="168" spans="1:10" ht="12.75" customHeight="1">
      <c r="A168" s="374"/>
      <c r="B168" s="584"/>
      <c r="C168" s="616"/>
      <c r="D168" s="632"/>
      <c r="E168" s="632"/>
      <c r="F168" s="617"/>
      <c r="G168" s="581" t="s">
        <v>110</v>
      </c>
      <c r="H168" s="630"/>
      <c r="I168" s="631"/>
      <c r="J168" s="628" t="s">
        <v>289</v>
      </c>
    </row>
    <row r="169" spans="1:10" ht="43.5" customHeight="1">
      <c r="A169" s="374"/>
      <c r="B169" s="585"/>
      <c r="C169" s="618"/>
      <c r="D169" s="633"/>
      <c r="E169" s="633"/>
      <c r="F169" s="619"/>
      <c r="G169" s="56" t="s">
        <v>265</v>
      </c>
      <c r="H169" s="57" t="s">
        <v>266</v>
      </c>
      <c r="I169" s="102" t="s">
        <v>278</v>
      </c>
      <c r="J169" s="629"/>
    </row>
    <row r="170" spans="1:10" ht="21" customHeight="1">
      <c r="A170" s="374">
        <v>220</v>
      </c>
      <c r="B170" s="537" t="s">
        <v>86</v>
      </c>
      <c r="C170" s="537"/>
      <c r="D170" s="537"/>
      <c r="E170" s="537"/>
      <c r="F170" s="538"/>
      <c r="G170" s="323">
        <f>SUM(G171:G175)</f>
        <v>0</v>
      </c>
      <c r="H170" s="340">
        <f>SUM(H171:H175)</f>
        <v>0</v>
      </c>
      <c r="I170" s="323">
        <f>SUM(I171:I175)</f>
        <v>0</v>
      </c>
      <c r="J170" s="135"/>
    </row>
    <row r="171" spans="1:10" ht="73.5" customHeight="1">
      <c r="A171" s="374">
        <v>221</v>
      </c>
      <c r="B171" s="252">
        <v>611000</v>
      </c>
      <c r="C171" s="539" t="s">
        <v>87</v>
      </c>
      <c r="D171" s="540"/>
      <c r="E171" s="540"/>
      <c r="F171" s="541"/>
      <c r="G171" s="325">
        <v>0</v>
      </c>
      <c r="H171" s="326">
        <v>0</v>
      </c>
      <c r="I171" s="325">
        <v>0</v>
      </c>
      <c r="J171" s="136" t="s">
        <v>280</v>
      </c>
    </row>
    <row r="172" spans="1:10" ht="69.75" customHeight="1">
      <c r="A172" s="374">
        <v>222</v>
      </c>
      <c r="B172" s="252">
        <v>612000</v>
      </c>
      <c r="C172" s="539" t="s">
        <v>258</v>
      </c>
      <c r="D172" s="540"/>
      <c r="E172" s="540"/>
      <c r="F172" s="541"/>
      <c r="G172" s="328">
        <v>0</v>
      </c>
      <c r="H172" s="329">
        <v>0</v>
      </c>
      <c r="I172" s="328">
        <v>0</v>
      </c>
      <c r="J172" s="136" t="s">
        <v>281</v>
      </c>
    </row>
    <row r="173" spans="1:10" ht="66" customHeight="1">
      <c r="A173" s="374">
        <v>223</v>
      </c>
      <c r="B173" s="252">
        <v>613000</v>
      </c>
      <c r="C173" s="539" t="s">
        <v>46</v>
      </c>
      <c r="D173" s="540"/>
      <c r="E173" s="540"/>
      <c r="F173" s="541"/>
      <c r="G173" s="328">
        <v>0</v>
      </c>
      <c r="H173" s="329">
        <v>0</v>
      </c>
      <c r="I173" s="328">
        <v>0</v>
      </c>
      <c r="J173" s="136" t="s">
        <v>282</v>
      </c>
    </row>
    <row r="174" spans="1:10" ht="69" customHeight="1">
      <c r="A174" s="374">
        <v>224</v>
      </c>
      <c r="B174" s="252">
        <v>614000</v>
      </c>
      <c r="C174" s="539" t="s">
        <v>88</v>
      </c>
      <c r="D174" s="540"/>
      <c r="E174" s="540"/>
      <c r="F174" s="541"/>
      <c r="G174" s="328">
        <v>0</v>
      </c>
      <c r="H174" s="329">
        <v>0</v>
      </c>
      <c r="I174" s="328">
        <v>0</v>
      </c>
      <c r="J174" s="136" t="s">
        <v>283</v>
      </c>
    </row>
    <row r="175" spans="1:10" ht="58.5" customHeight="1" thickBot="1">
      <c r="A175" s="374">
        <v>225</v>
      </c>
      <c r="B175" s="256">
        <v>821000</v>
      </c>
      <c r="C175" s="545" t="s">
        <v>89</v>
      </c>
      <c r="D175" s="546"/>
      <c r="E175" s="546"/>
      <c r="F175" s="547"/>
      <c r="G175" s="331">
        <v>0</v>
      </c>
      <c r="H175" s="332">
        <v>0</v>
      </c>
      <c r="I175" s="331">
        <v>0</v>
      </c>
      <c r="J175" s="137" t="s">
        <v>284</v>
      </c>
    </row>
    <row r="176" spans="1:36" s="61" customFormat="1" ht="6.75" customHeight="1" thickBot="1">
      <c r="A176" s="374"/>
      <c r="B176" s="261"/>
      <c r="C176" s="169"/>
      <c r="D176" s="169"/>
      <c r="E176" s="124"/>
      <c r="F176" s="124"/>
      <c r="G176" s="280"/>
      <c r="H176" s="280"/>
      <c r="I176" s="281"/>
      <c r="J176" s="154"/>
      <c r="K176"/>
      <c r="L176"/>
      <c r="M176"/>
      <c r="N176"/>
      <c r="O176"/>
      <c r="P176"/>
      <c r="Q176"/>
      <c r="R176"/>
      <c r="S176"/>
      <c r="T176"/>
      <c r="U176"/>
      <c r="V176"/>
      <c r="W176"/>
      <c r="X176"/>
      <c r="Y176"/>
      <c r="Z176"/>
      <c r="AA176"/>
      <c r="AB176"/>
      <c r="AC176"/>
      <c r="AD176"/>
      <c r="AE176"/>
      <c r="AF176"/>
      <c r="AG176"/>
      <c r="AH176"/>
      <c r="AI176"/>
      <c r="AJ176"/>
    </row>
    <row r="177" spans="1:10" ht="24.75" customHeight="1">
      <c r="A177" s="374">
        <v>230</v>
      </c>
      <c r="B177" s="643" t="s">
        <v>90</v>
      </c>
      <c r="C177" s="643"/>
      <c r="D177" s="643"/>
      <c r="E177" s="643"/>
      <c r="F177" s="644"/>
      <c r="G177" s="341">
        <f>SUM(G178:G182)</f>
        <v>0</v>
      </c>
      <c r="H177" s="342">
        <f>SUM(H178:H182)</f>
        <v>0</v>
      </c>
      <c r="I177" s="343">
        <f>SUM(I178:I182)</f>
        <v>0</v>
      </c>
      <c r="J177" s="155"/>
    </row>
    <row r="178" spans="1:10" ht="15" customHeight="1">
      <c r="A178" s="374">
        <v>231</v>
      </c>
      <c r="B178" s="251">
        <v>611000</v>
      </c>
      <c r="C178" s="539" t="s">
        <v>87</v>
      </c>
      <c r="D178" s="540"/>
      <c r="E178" s="540"/>
      <c r="F178" s="541"/>
      <c r="G178" s="325">
        <v>0</v>
      </c>
      <c r="H178" s="326">
        <v>0</v>
      </c>
      <c r="I178" s="334">
        <v>0</v>
      </c>
      <c r="J178" s="156"/>
    </row>
    <row r="179" spans="1:10" ht="15" customHeight="1">
      <c r="A179" s="374">
        <v>232</v>
      </c>
      <c r="B179" s="252">
        <v>612000</v>
      </c>
      <c r="C179" s="539" t="s">
        <v>258</v>
      </c>
      <c r="D179" s="540"/>
      <c r="E179" s="540"/>
      <c r="F179" s="541"/>
      <c r="G179" s="328">
        <v>0</v>
      </c>
      <c r="H179" s="329">
        <v>0</v>
      </c>
      <c r="I179" s="335">
        <v>0</v>
      </c>
      <c r="J179" s="156"/>
    </row>
    <row r="180" spans="1:10" ht="15" customHeight="1">
      <c r="A180" s="374">
        <v>233</v>
      </c>
      <c r="B180" s="252">
        <v>613000</v>
      </c>
      <c r="C180" s="539" t="s">
        <v>46</v>
      </c>
      <c r="D180" s="540"/>
      <c r="E180" s="540"/>
      <c r="F180" s="541"/>
      <c r="G180" s="328">
        <v>0</v>
      </c>
      <c r="H180" s="329">
        <v>0</v>
      </c>
      <c r="I180" s="335">
        <v>0</v>
      </c>
      <c r="J180" s="156"/>
    </row>
    <row r="181" spans="1:10" ht="15" customHeight="1">
      <c r="A181" s="374">
        <v>234</v>
      </c>
      <c r="B181" s="252">
        <v>614000</v>
      </c>
      <c r="C181" s="539" t="s">
        <v>88</v>
      </c>
      <c r="D181" s="540"/>
      <c r="E181" s="540"/>
      <c r="F181" s="541"/>
      <c r="G181" s="328">
        <v>0</v>
      </c>
      <c r="H181" s="329">
        <v>0</v>
      </c>
      <c r="I181" s="335">
        <v>0</v>
      </c>
      <c r="J181" s="156"/>
    </row>
    <row r="182" spans="1:10" ht="15" customHeight="1">
      <c r="A182" s="374">
        <v>235</v>
      </c>
      <c r="B182" s="252">
        <v>821000</v>
      </c>
      <c r="C182" s="539" t="s">
        <v>89</v>
      </c>
      <c r="D182" s="540"/>
      <c r="E182" s="540"/>
      <c r="F182" s="541"/>
      <c r="G182" s="328">
        <v>0</v>
      </c>
      <c r="H182" s="329">
        <v>0</v>
      </c>
      <c r="I182" s="335">
        <v>0</v>
      </c>
      <c r="J182" s="156"/>
    </row>
    <row r="183" spans="1:10" ht="6.75" customHeight="1">
      <c r="A183" s="374"/>
      <c r="B183" s="257"/>
      <c r="C183" s="31"/>
      <c r="D183" s="31"/>
      <c r="E183" s="60"/>
      <c r="F183" s="60"/>
      <c r="G183" s="344"/>
      <c r="H183" s="344"/>
      <c r="I183" s="345"/>
      <c r="J183" s="154"/>
    </row>
    <row r="184" spans="1:10" ht="22.5" customHeight="1">
      <c r="A184" s="374">
        <v>240</v>
      </c>
      <c r="B184" s="537" t="s">
        <v>93</v>
      </c>
      <c r="C184" s="537"/>
      <c r="D184" s="537"/>
      <c r="E184" s="537"/>
      <c r="F184" s="538"/>
      <c r="G184" s="323">
        <f>SUM(G185:G189)</f>
        <v>0</v>
      </c>
      <c r="H184" s="322">
        <f>SUM(H185:H189)</f>
        <v>0</v>
      </c>
      <c r="I184" s="333">
        <f>SUM(I185:I189)</f>
        <v>0</v>
      </c>
      <c r="J184" s="155"/>
    </row>
    <row r="185" spans="1:10" ht="15" customHeight="1">
      <c r="A185" s="374">
        <v>241</v>
      </c>
      <c r="B185" s="251">
        <v>611000</v>
      </c>
      <c r="C185" s="539" t="s">
        <v>87</v>
      </c>
      <c r="D185" s="540"/>
      <c r="E185" s="540"/>
      <c r="F185" s="541"/>
      <c r="G185" s="325">
        <v>0</v>
      </c>
      <c r="H185" s="326">
        <v>0</v>
      </c>
      <c r="I185" s="334">
        <v>0</v>
      </c>
      <c r="J185" s="156"/>
    </row>
    <row r="186" spans="1:10" ht="15" customHeight="1">
      <c r="A186" s="374">
        <v>242</v>
      </c>
      <c r="B186" s="252">
        <v>612000</v>
      </c>
      <c r="C186" s="539" t="s">
        <v>258</v>
      </c>
      <c r="D186" s="540"/>
      <c r="E186" s="540"/>
      <c r="F186" s="541"/>
      <c r="G186" s="328">
        <v>0</v>
      </c>
      <c r="H186" s="329">
        <v>0</v>
      </c>
      <c r="I186" s="335">
        <v>0</v>
      </c>
      <c r="J186" s="156"/>
    </row>
    <row r="187" spans="1:10" ht="15" customHeight="1">
      <c r="A187" s="374">
        <v>243</v>
      </c>
      <c r="B187" s="252">
        <v>613000</v>
      </c>
      <c r="C187" s="539" t="s">
        <v>46</v>
      </c>
      <c r="D187" s="540"/>
      <c r="E187" s="540"/>
      <c r="F187" s="541"/>
      <c r="G187" s="328">
        <v>0</v>
      </c>
      <c r="H187" s="329">
        <v>0</v>
      </c>
      <c r="I187" s="335">
        <v>0</v>
      </c>
      <c r="J187" s="156"/>
    </row>
    <row r="188" spans="1:10" ht="15" customHeight="1">
      <c r="A188" s="374">
        <v>244</v>
      </c>
      <c r="B188" s="252">
        <v>614000</v>
      </c>
      <c r="C188" s="539" t="s">
        <v>88</v>
      </c>
      <c r="D188" s="540"/>
      <c r="E188" s="540"/>
      <c r="F188" s="541"/>
      <c r="G188" s="328">
        <v>0</v>
      </c>
      <c r="H188" s="329">
        <v>0</v>
      </c>
      <c r="I188" s="335">
        <v>0</v>
      </c>
      <c r="J188" s="156"/>
    </row>
    <row r="189" spans="1:10" ht="15" customHeight="1">
      <c r="A189" s="374">
        <v>245</v>
      </c>
      <c r="B189" s="252">
        <v>821000</v>
      </c>
      <c r="C189" s="539" t="s">
        <v>89</v>
      </c>
      <c r="D189" s="540"/>
      <c r="E189" s="540"/>
      <c r="F189" s="541"/>
      <c r="G189" s="328">
        <v>0</v>
      </c>
      <c r="H189" s="329">
        <v>0</v>
      </c>
      <c r="I189" s="335">
        <v>0</v>
      </c>
      <c r="J189" s="156"/>
    </row>
    <row r="190" spans="1:36" s="61" customFormat="1" ht="6.75" customHeight="1">
      <c r="A190" s="374"/>
      <c r="B190" s="257"/>
      <c r="C190" s="31"/>
      <c r="D190" s="31"/>
      <c r="E190" s="60"/>
      <c r="F190" s="60"/>
      <c r="G190" s="344"/>
      <c r="H190" s="344"/>
      <c r="I190" s="345"/>
      <c r="J190" s="154"/>
      <c r="K190"/>
      <c r="L190"/>
      <c r="M190"/>
      <c r="N190"/>
      <c r="O190"/>
      <c r="P190"/>
      <c r="Q190"/>
      <c r="R190"/>
      <c r="S190"/>
      <c r="T190"/>
      <c r="U190"/>
      <c r="V190"/>
      <c r="W190"/>
      <c r="X190"/>
      <c r="Y190"/>
      <c r="Z190"/>
      <c r="AA190"/>
      <c r="AB190"/>
      <c r="AC190"/>
      <c r="AD190"/>
      <c r="AE190"/>
      <c r="AF190"/>
      <c r="AG190"/>
      <c r="AH190"/>
      <c r="AI190"/>
      <c r="AJ190"/>
    </row>
    <row r="191" spans="1:10" ht="15" customHeight="1">
      <c r="A191" s="374">
        <v>246</v>
      </c>
      <c r="B191" s="258"/>
      <c r="C191" s="539" t="s">
        <v>52</v>
      </c>
      <c r="D191" s="540"/>
      <c r="E191" s="540"/>
      <c r="F191" s="541"/>
      <c r="G191" s="323">
        <f>SUM(G170,G177,G184)</f>
        <v>0</v>
      </c>
      <c r="H191" s="322">
        <f>SUM(H170,H177,H184)</f>
        <v>0</v>
      </c>
      <c r="I191" s="333">
        <f>SUM(I170,I177,I184)</f>
        <v>0</v>
      </c>
      <c r="J191" s="155"/>
    </row>
    <row r="192" spans="1:10" ht="15" customHeight="1" thickBot="1">
      <c r="A192" s="375">
        <v>299</v>
      </c>
      <c r="B192" s="259"/>
      <c r="C192" s="545" t="s">
        <v>107</v>
      </c>
      <c r="D192" s="546"/>
      <c r="E192" s="546"/>
      <c r="F192" s="547"/>
      <c r="G192" s="346">
        <v>0</v>
      </c>
      <c r="H192" s="337">
        <v>0</v>
      </c>
      <c r="I192" s="339">
        <v>0</v>
      </c>
      <c r="J192" s="157"/>
    </row>
    <row r="207" spans="1:10" ht="12.75">
      <c r="A207" s="553" t="s">
        <v>230</v>
      </c>
      <c r="B207" s="669"/>
      <c r="C207" s="669"/>
      <c r="D207" s="669"/>
      <c r="E207" s="669"/>
      <c r="F207" s="669"/>
      <c r="G207" s="669"/>
      <c r="H207" s="669"/>
      <c r="I207" s="669"/>
      <c r="J207" s="670"/>
    </row>
    <row r="208" spans="1:10" ht="12.75">
      <c r="A208" s="669"/>
      <c r="B208" s="669"/>
      <c r="C208" s="669"/>
      <c r="D208" s="669"/>
      <c r="E208" s="669"/>
      <c r="F208" s="669"/>
      <c r="G208" s="669"/>
      <c r="H208" s="669"/>
      <c r="I208" s="669"/>
      <c r="J208" s="670"/>
    </row>
    <row r="209" ht="12.75">
      <c r="J209" s="2"/>
    </row>
    <row r="210" spans="1:10" ht="12.75">
      <c r="A210" s="293"/>
      <c r="B210" s="65"/>
      <c r="C210" s="8"/>
      <c r="D210" s="8"/>
      <c r="E210" s="8"/>
      <c r="F210" s="8"/>
      <c r="G210" s="8"/>
      <c r="H210" s="8"/>
      <c r="I210" s="8"/>
      <c r="J210" s="8"/>
    </row>
    <row r="211" spans="1:10" ht="12.75">
      <c r="A211" s="293"/>
      <c r="J211" s="2"/>
    </row>
    <row r="212" spans="1:10" ht="12.75">
      <c r="A212" s="293"/>
      <c r="J212" s="2"/>
    </row>
    <row r="213" spans="1:10" ht="12.75">
      <c r="A213" s="293"/>
      <c r="J213" s="2"/>
    </row>
    <row r="214" spans="1:10" ht="12.75">
      <c r="A214" s="293"/>
      <c r="J214" s="2"/>
    </row>
    <row r="215" spans="1:10" ht="12.75">
      <c r="A215" s="293"/>
      <c r="J215" s="2"/>
    </row>
    <row r="216" spans="1:10" ht="12.75">
      <c r="A216" s="293"/>
      <c r="J216" s="2"/>
    </row>
    <row r="217" spans="1:10" ht="12.75">
      <c r="A217" s="293"/>
      <c r="B217" s="8"/>
      <c r="C217" s="8"/>
      <c r="D217" s="8"/>
      <c r="E217" s="8"/>
      <c r="F217" s="8"/>
      <c r="G217" s="8"/>
      <c r="H217" s="8"/>
      <c r="I217" s="8"/>
      <c r="J217" s="8"/>
    </row>
    <row r="218" spans="1:10" ht="12.75">
      <c r="A218" s="293"/>
      <c r="B218" s="8"/>
      <c r="C218" s="8"/>
      <c r="D218" s="8"/>
      <c r="E218" s="8"/>
      <c r="F218" s="8"/>
      <c r="G218" s="8"/>
      <c r="H218" s="8"/>
      <c r="I218" s="8"/>
      <c r="J218" s="8"/>
    </row>
    <row r="219" spans="1:10" ht="12.75">
      <c r="A219" s="293"/>
      <c r="J219" s="2"/>
    </row>
    <row r="220" spans="1:10" ht="12.75">
      <c r="A220" s="293"/>
      <c r="J220" s="2"/>
    </row>
    <row r="221" spans="1:10" ht="12.75">
      <c r="A221" s="293"/>
      <c r="J221" s="2"/>
    </row>
    <row r="222" spans="1:10" ht="12.75">
      <c r="A222" s="293"/>
      <c r="J222" s="2"/>
    </row>
    <row r="223" spans="1:10" ht="12.75">
      <c r="A223" s="293"/>
      <c r="J223" s="2"/>
    </row>
    <row r="224" spans="1:10" ht="12.75">
      <c r="A224" s="293"/>
      <c r="J224" s="2"/>
    </row>
    <row r="225" ht="12.75">
      <c r="A225" s="293"/>
    </row>
    <row r="226" ht="12.75">
      <c r="A226" s="293"/>
    </row>
    <row r="227" ht="12.75">
      <c r="A227" s="293"/>
    </row>
    <row r="228" ht="12.75">
      <c r="A228" s="293"/>
    </row>
    <row r="229" ht="12.75">
      <c r="A229" s="293"/>
    </row>
    <row r="230" ht="12.75">
      <c r="A230" s="293"/>
    </row>
    <row r="231" ht="12.75">
      <c r="A231" s="293"/>
    </row>
    <row r="232" ht="12.75">
      <c r="A232" s="293"/>
    </row>
    <row r="233" ht="12.75">
      <c r="A233" s="293"/>
    </row>
    <row r="234" ht="12.75">
      <c r="A234" s="293"/>
    </row>
    <row r="235" ht="12.75">
      <c r="A235" s="293"/>
    </row>
    <row r="236" ht="12.75">
      <c r="A236" s="293"/>
    </row>
    <row r="237" ht="12.75">
      <c r="A237" s="293"/>
    </row>
    <row r="238" ht="12.75">
      <c r="A238" s="293"/>
    </row>
    <row r="239" ht="12.75">
      <c r="A239" s="293"/>
    </row>
    <row r="240" ht="12.75">
      <c r="A240" s="293"/>
    </row>
    <row r="241" ht="12.75">
      <c r="A241" s="293"/>
    </row>
    <row r="242" ht="12.75">
      <c r="A242" s="293"/>
    </row>
    <row r="243" ht="12.75">
      <c r="A243" s="293"/>
    </row>
    <row r="244" ht="12.75">
      <c r="A244" s="293"/>
    </row>
    <row r="245" ht="12.75">
      <c r="A245" s="293"/>
    </row>
    <row r="246" ht="12.75">
      <c r="A246" s="293"/>
    </row>
    <row r="247" ht="12.75">
      <c r="A247" s="293"/>
    </row>
    <row r="248" ht="12.75">
      <c r="A248" s="293"/>
    </row>
    <row r="249" ht="12.75">
      <c r="A249" s="293"/>
    </row>
    <row r="250" ht="12.75">
      <c r="A250" s="293"/>
    </row>
    <row r="251" ht="12.75">
      <c r="A251" s="293"/>
    </row>
    <row r="252" ht="12.75">
      <c r="A252" s="293"/>
    </row>
    <row r="253" ht="12.75">
      <c r="A253" s="293"/>
    </row>
    <row r="254" ht="12.75">
      <c r="A254" s="293"/>
    </row>
    <row r="255" ht="12.75">
      <c r="A255" s="293"/>
    </row>
    <row r="256" ht="12.75">
      <c r="A256" s="293"/>
    </row>
    <row r="257" ht="12.75">
      <c r="A257" s="293"/>
    </row>
    <row r="258" ht="12.75">
      <c r="A258" s="293"/>
    </row>
    <row r="259" ht="12.75">
      <c r="A259" s="293"/>
    </row>
    <row r="260" ht="12.75">
      <c r="A260" s="293"/>
    </row>
    <row r="261" ht="12.75">
      <c r="A261" s="293"/>
    </row>
    <row r="262" ht="12.75">
      <c r="A262" s="293"/>
    </row>
    <row r="263" ht="12.75">
      <c r="A263" s="293"/>
    </row>
    <row r="264" ht="12.75">
      <c r="A264" s="293"/>
    </row>
    <row r="265" ht="12.75">
      <c r="A265" s="293"/>
    </row>
    <row r="266" ht="12.75">
      <c r="A266" s="293"/>
    </row>
    <row r="267" ht="12.75">
      <c r="A267" s="293"/>
    </row>
    <row r="268" ht="12.75">
      <c r="A268" s="293"/>
    </row>
    <row r="269" ht="12.75">
      <c r="A269" s="293"/>
    </row>
    <row r="270" ht="12.75">
      <c r="A270" s="293"/>
    </row>
    <row r="271" ht="12.75">
      <c r="A271" s="293"/>
    </row>
    <row r="272" ht="12.75">
      <c r="A272" s="293"/>
    </row>
    <row r="273" ht="12.75">
      <c r="A273" s="293"/>
    </row>
    <row r="274" ht="12.75">
      <c r="A274" s="293"/>
    </row>
    <row r="275" ht="12.75">
      <c r="A275" s="293"/>
    </row>
    <row r="276" ht="12.75">
      <c r="A276" s="293"/>
    </row>
    <row r="277" ht="12.75">
      <c r="A277" s="293"/>
    </row>
    <row r="278" ht="12.75">
      <c r="A278" s="293"/>
    </row>
    <row r="279" ht="12.75">
      <c r="A279" s="293"/>
    </row>
    <row r="280" ht="12.75">
      <c r="A280" s="293"/>
    </row>
    <row r="281" ht="12.75">
      <c r="A281" s="293"/>
    </row>
    <row r="282" ht="12.75">
      <c r="A282" s="293"/>
    </row>
    <row r="283" ht="12.75">
      <c r="A283" s="293"/>
    </row>
    <row r="284" ht="12.75">
      <c r="A284" s="293"/>
    </row>
    <row r="285" ht="12.75">
      <c r="A285" s="293"/>
    </row>
    <row r="286" ht="12.75">
      <c r="A286" s="293"/>
    </row>
    <row r="287" ht="12.75">
      <c r="A287" s="293"/>
    </row>
    <row r="288" ht="12.75">
      <c r="A288" s="293"/>
    </row>
    <row r="289" ht="12.75">
      <c r="A289" s="293"/>
    </row>
    <row r="290" ht="12.75">
      <c r="A290" s="293"/>
    </row>
    <row r="291" ht="12.75">
      <c r="A291" s="293"/>
    </row>
    <row r="292" ht="12.75">
      <c r="A292" s="293"/>
    </row>
    <row r="293" ht="12.75">
      <c r="A293" s="293"/>
    </row>
    <row r="294" ht="12.75">
      <c r="A294" s="293"/>
    </row>
    <row r="295" ht="12.75">
      <c r="A295" s="293"/>
    </row>
    <row r="296" ht="12.75">
      <c r="A296" s="294"/>
    </row>
    <row r="297" ht="12.75">
      <c r="A297" s="294"/>
    </row>
    <row r="298" ht="12.75">
      <c r="A298" s="294"/>
    </row>
    <row r="299" ht="12.75">
      <c r="A299" s="294"/>
    </row>
    <row r="300" ht="12.75">
      <c r="A300" s="294"/>
    </row>
    <row r="301" ht="12.75">
      <c r="A301" s="294"/>
    </row>
    <row r="302" ht="12.75">
      <c r="A302" s="294"/>
    </row>
    <row r="303" ht="12.75">
      <c r="A303" s="61"/>
    </row>
    <row r="304" ht="12.75">
      <c r="A304" s="61"/>
    </row>
    <row r="305" ht="12.75">
      <c r="A305" s="61"/>
    </row>
    <row r="306" spans="1:2" ht="12.75">
      <c r="A306" s="61"/>
      <c r="B306" s="1" t="s">
        <v>231</v>
      </c>
    </row>
    <row r="307" ht="12.75">
      <c r="A307" s="61"/>
    </row>
    <row r="308" ht="12.75">
      <c r="A308" s="61"/>
    </row>
    <row r="309" spans="1:10" ht="12.75">
      <c r="A309" s="143"/>
      <c r="B309" s="1" t="s">
        <v>35</v>
      </c>
      <c r="C309" s="1"/>
      <c r="D309" s="1"/>
      <c r="E309" s="620" t="str">
        <f>+Naslovna!$E$17</f>
        <v>(unijeti naziv proračunskog korisnika)</v>
      </c>
      <c r="F309" s="621"/>
      <c r="G309" s="621"/>
      <c r="H309" s="621"/>
      <c r="I309" s="621"/>
      <c r="J309" s="635"/>
    </row>
    <row r="310" spans="1:10" ht="13.5" thickBot="1">
      <c r="A310" s="133"/>
      <c r="B310" s="1"/>
      <c r="C310" s="1"/>
      <c r="D310" s="1"/>
      <c r="E310" s="1"/>
      <c r="F310" s="48"/>
      <c r="G310" s="48"/>
      <c r="H310" s="48"/>
      <c r="I310" s="48"/>
      <c r="J310" s="133"/>
    </row>
    <row r="311" spans="1:10" ht="15" customHeight="1" thickBot="1">
      <c r="A311" s="1"/>
      <c r="B311" s="94" t="s">
        <v>91</v>
      </c>
      <c r="C311" s="95"/>
      <c r="D311" s="96"/>
      <c r="E311" s="96"/>
      <c r="F311" s="96"/>
      <c r="G311" s="96"/>
      <c r="H311" s="96"/>
      <c r="I311" s="97"/>
      <c r="J311" s="146"/>
    </row>
    <row r="312" spans="1:10" ht="22.5" customHeight="1">
      <c r="A312" s="373" t="s">
        <v>181</v>
      </c>
      <c r="B312" s="534" t="s">
        <v>36</v>
      </c>
      <c r="C312" s="534"/>
      <c r="D312" s="645" t="s">
        <v>290</v>
      </c>
      <c r="E312" s="646"/>
      <c r="F312" s="646"/>
      <c r="G312" s="646"/>
      <c r="H312" s="646"/>
      <c r="I312" s="647"/>
      <c r="J312" s="147"/>
    </row>
    <row r="313" spans="1:10" ht="15" customHeight="1">
      <c r="A313" s="374" t="s">
        <v>182</v>
      </c>
      <c r="B313" s="534" t="s">
        <v>37</v>
      </c>
      <c r="C313" s="534"/>
      <c r="D313" s="648" t="s">
        <v>49</v>
      </c>
      <c r="E313" s="535"/>
      <c r="F313" s="535"/>
      <c r="G313" s="535"/>
      <c r="H313" s="535"/>
      <c r="I313" s="536"/>
      <c r="J313" s="148"/>
    </row>
    <row r="314" spans="1:10" ht="16.5" customHeight="1">
      <c r="A314" s="374" t="s">
        <v>183</v>
      </c>
      <c r="B314" s="534" t="s">
        <v>103</v>
      </c>
      <c r="C314" s="534"/>
      <c r="D314" s="648" t="s">
        <v>105</v>
      </c>
      <c r="E314" s="535"/>
      <c r="F314" s="535"/>
      <c r="G314" s="535"/>
      <c r="H314" s="535"/>
      <c r="I314" s="536"/>
      <c r="J314" s="148"/>
    </row>
    <row r="315" spans="1:10" ht="25.5" customHeight="1">
      <c r="A315" s="374" t="s">
        <v>184</v>
      </c>
      <c r="B315" s="534" t="s">
        <v>38</v>
      </c>
      <c r="C315" s="534"/>
      <c r="D315" s="653" t="s">
        <v>218</v>
      </c>
      <c r="E315" s="564"/>
      <c r="F315" s="564"/>
      <c r="G315" s="564"/>
      <c r="H315" s="564"/>
      <c r="I315" s="565"/>
      <c r="J315" s="148"/>
    </row>
    <row r="316" spans="1:10" ht="25.5" customHeight="1">
      <c r="A316" s="374" t="s">
        <v>185</v>
      </c>
      <c r="B316" s="588" t="s">
        <v>39</v>
      </c>
      <c r="C316" s="588"/>
      <c r="D316" s="637" t="s">
        <v>50</v>
      </c>
      <c r="E316" s="638"/>
      <c r="F316" s="638"/>
      <c r="G316" s="638"/>
      <c r="H316" s="638"/>
      <c r="I316" s="639"/>
      <c r="J316" s="148"/>
    </row>
    <row r="317" spans="1:10" ht="10.5" customHeight="1" thickBot="1">
      <c r="A317" s="374"/>
      <c r="B317" s="656"/>
      <c r="C317" s="656"/>
      <c r="D317" s="657"/>
      <c r="E317" s="657"/>
      <c r="F317" s="657"/>
      <c r="G317" s="657"/>
      <c r="H317" s="657"/>
      <c r="I317" s="658"/>
      <c r="J317" s="149"/>
    </row>
    <row r="318" spans="1:10" ht="15" customHeight="1">
      <c r="A318" s="374"/>
      <c r="B318" s="254" t="s">
        <v>41</v>
      </c>
      <c r="C318" s="95"/>
      <c r="D318" s="96"/>
      <c r="E318" s="96"/>
      <c r="F318" s="96"/>
      <c r="G318" s="96"/>
      <c r="H318" s="96"/>
      <c r="I318" s="97"/>
      <c r="J318" s="150"/>
    </row>
    <row r="319" spans="1:10" ht="12.75" customHeight="1">
      <c r="A319" s="374"/>
      <c r="B319" s="51"/>
      <c r="C319" s="51"/>
      <c r="D319" s="616" t="s">
        <v>42</v>
      </c>
      <c r="E319" s="632"/>
      <c r="F319" s="617"/>
      <c r="G319" s="581" t="s">
        <v>44</v>
      </c>
      <c r="H319" s="582"/>
      <c r="I319" s="583"/>
      <c r="J319" s="151"/>
    </row>
    <row r="320" spans="1:10" ht="12.75" customHeight="1">
      <c r="A320" s="374"/>
      <c r="B320" s="53"/>
      <c r="C320" s="53"/>
      <c r="D320" s="659"/>
      <c r="E320" s="660"/>
      <c r="F320" s="661"/>
      <c r="G320" s="56" t="s">
        <v>265</v>
      </c>
      <c r="H320" s="57" t="s">
        <v>266</v>
      </c>
      <c r="I320" s="102" t="s">
        <v>278</v>
      </c>
      <c r="J320" s="152"/>
    </row>
    <row r="321" spans="1:10" ht="21.75" customHeight="1">
      <c r="A321" s="374">
        <v>310</v>
      </c>
      <c r="B321" s="577" t="s">
        <v>106</v>
      </c>
      <c r="C321" s="603"/>
      <c r="D321" s="663"/>
      <c r="E321" s="664"/>
      <c r="F321" s="665"/>
      <c r="G321" s="273"/>
      <c r="H321" s="274"/>
      <c r="I321" s="275"/>
      <c r="J321" s="153"/>
    </row>
    <row r="322" spans="1:10" ht="21.75" customHeight="1">
      <c r="A322" s="374">
        <v>311</v>
      </c>
      <c r="B322" s="604"/>
      <c r="C322" s="604"/>
      <c r="D322" s="663"/>
      <c r="E322" s="664"/>
      <c r="F322" s="665"/>
      <c r="G322" s="273"/>
      <c r="H322" s="274"/>
      <c r="I322" s="275"/>
      <c r="J322" s="153"/>
    </row>
    <row r="323" spans="1:10" ht="21.75" customHeight="1">
      <c r="A323" s="374">
        <v>312</v>
      </c>
      <c r="B323" s="591" t="s">
        <v>219</v>
      </c>
      <c r="C323" s="603"/>
      <c r="D323" s="663"/>
      <c r="E323" s="664"/>
      <c r="F323" s="665"/>
      <c r="G323" s="273"/>
      <c r="H323" s="274"/>
      <c r="I323" s="275"/>
      <c r="J323" s="153"/>
    </row>
    <row r="324" spans="1:10" ht="39.75" customHeight="1">
      <c r="A324" s="374">
        <v>313</v>
      </c>
      <c r="B324" s="604"/>
      <c r="C324" s="604"/>
      <c r="D324" s="663"/>
      <c r="E324" s="664"/>
      <c r="F324" s="665"/>
      <c r="G324" s="273"/>
      <c r="H324" s="274"/>
      <c r="I324" s="275"/>
      <c r="J324" s="153"/>
    </row>
    <row r="325" spans="1:10" ht="24" customHeight="1">
      <c r="A325" s="374">
        <v>314</v>
      </c>
      <c r="B325" s="591" t="s">
        <v>220</v>
      </c>
      <c r="C325" s="592"/>
      <c r="D325" s="663"/>
      <c r="E325" s="664"/>
      <c r="F325" s="665"/>
      <c r="G325" s="273"/>
      <c r="H325" s="274"/>
      <c r="I325" s="275"/>
      <c r="J325" s="153"/>
    </row>
    <row r="326" spans="1:10" ht="35.25" customHeight="1" thickBot="1">
      <c r="A326" s="374">
        <v>315</v>
      </c>
      <c r="B326" s="649"/>
      <c r="C326" s="649"/>
      <c r="D326" s="666"/>
      <c r="E326" s="667"/>
      <c r="F326" s="668"/>
      <c r="G326" s="276"/>
      <c r="H326" s="277"/>
      <c r="I326" s="278"/>
      <c r="J326" s="153"/>
    </row>
    <row r="327" spans="1:36" s="11" customFormat="1" ht="10.5" customHeight="1" thickBot="1">
      <c r="A327" s="374"/>
      <c r="B327" s="41"/>
      <c r="C327" s="41"/>
      <c r="D327" s="41"/>
      <c r="E327" s="41"/>
      <c r="F327" s="59"/>
      <c r="G327" s="59"/>
      <c r="H327" s="59"/>
      <c r="I327" s="104"/>
      <c r="J327" s="104"/>
      <c r="K327"/>
      <c r="L327"/>
      <c r="M327"/>
      <c r="N327"/>
      <c r="O327"/>
      <c r="P327"/>
      <c r="Q327"/>
      <c r="R327"/>
      <c r="S327"/>
      <c r="T327"/>
      <c r="U327"/>
      <c r="V327"/>
      <c r="W327"/>
      <c r="X327"/>
      <c r="Y327"/>
      <c r="Z327"/>
      <c r="AA327"/>
      <c r="AB327"/>
      <c r="AC327"/>
      <c r="AD327"/>
      <c r="AE327"/>
      <c r="AF327"/>
      <c r="AG327"/>
      <c r="AH327"/>
      <c r="AI327"/>
      <c r="AJ327"/>
    </row>
    <row r="328" spans="1:10" ht="15" customHeight="1">
      <c r="A328" s="374"/>
      <c r="B328" s="254" t="s">
        <v>51</v>
      </c>
      <c r="C328" s="95"/>
      <c r="D328" s="96"/>
      <c r="E328" s="96"/>
      <c r="F328" s="96"/>
      <c r="G328" s="96"/>
      <c r="H328" s="96"/>
      <c r="I328" s="96"/>
      <c r="J328" s="134"/>
    </row>
    <row r="329" spans="1:10" ht="12.75" customHeight="1">
      <c r="A329" s="374"/>
      <c r="B329" s="584"/>
      <c r="C329" s="616"/>
      <c r="D329" s="632"/>
      <c r="E329" s="632"/>
      <c r="F329" s="617"/>
      <c r="G329" s="581" t="s">
        <v>110</v>
      </c>
      <c r="H329" s="630"/>
      <c r="I329" s="631"/>
      <c r="J329" s="628" t="s">
        <v>289</v>
      </c>
    </row>
    <row r="330" spans="1:10" ht="43.5" customHeight="1">
      <c r="A330" s="374"/>
      <c r="B330" s="585"/>
      <c r="C330" s="618"/>
      <c r="D330" s="633"/>
      <c r="E330" s="633"/>
      <c r="F330" s="619"/>
      <c r="G330" s="56" t="s">
        <v>265</v>
      </c>
      <c r="H330" s="57" t="s">
        <v>266</v>
      </c>
      <c r="I330" s="102" t="s">
        <v>278</v>
      </c>
      <c r="J330" s="629"/>
    </row>
    <row r="331" spans="1:10" ht="21" customHeight="1">
      <c r="A331" s="374">
        <v>320</v>
      </c>
      <c r="B331" s="537" t="s">
        <v>86</v>
      </c>
      <c r="C331" s="537"/>
      <c r="D331" s="537"/>
      <c r="E331" s="537"/>
      <c r="F331" s="538"/>
      <c r="G331" s="323">
        <f>SUM(G332:G336)</f>
        <v>0</v>
      </c>
      <c r="H331" s="340">
        <f>SUM(H332:H336)</f>
        <v>0</v>
      </c>
      <c r="I331" s="323">
        <f>SUM(I332:I336)</f>
        <v>0</v>
      </c>
      <c r="J331" s="135"/>
    </row>
    <row r="332" spans="1:10" ht="73.5" customHeight="1">
      <c r="A332" s="374">
        <v>321</v>
      </c>
      <c r="B332" s="252">
        <v>611000</v>
      </c>
      <c r="C332" s="539" t="s">
        <v>87</v>
      </c>
      <c r="D332" s="540"/>
      <c r="E332" s="540"/>
      <c r="F332" s="541"/>
      <c r="G332" s="325">
        <v>0</v>
      </c>
      <c r="H332" s="326">
        <v>0</v>
      </c>
      <c r="I332" s="325">
        <v>0</v>
      </c>
      <c r="J332" s="136" t="s">
        <v>280</v>
      </c>
    </row>
    <row r="333" spans="1:10" ht="69.75" customHeight="1">
      <c r="A333" s="374">
        <v>322</v>
      </c>
      <c r="B333" s="252">
        <v>612000</v>
      </c>
      <c r="C333" s="539" t="s">
        <v>258</v>
      </c>
      <c r="D333" s="540"/>
      <c r="E333" s="540"/>
      <c r="F333" s="541"/>
      <c r="G333" s="328">
        <v>0</v>
      </c>
      <c r="H333" s="329">
        <v>0</v>
      </c>
      <c r="I333" s="328">
        <v>0</v>
      </c>
      <c r="J333" s="136" t="s">
        <v>281</v>
      </c>
    </row>
    <row r="334" spans="1:10" ht="66" customHeight="1">
      <c r="A334" s="374">
        <v>323</v>
      </c>
      <c r="B334" s="252">
        <v>613000</v>
      </c>
      <c r="C334" s="539" t="s">
        <v>46</v>
      </c>
      <c r="D334" s="540"/>
      <c r="E334" s="540"/>
      <c r="F334" s="541"/>
      <c r="G334" s="328">
        <v>0</v>
      </c>
      <c r="H334" s="329">
        <v>0</v>
      </c>
      <c r="I334" s="328">
        <v>0</v>
      </c>
      <c r="J334" s="136" t="s">
        <v>282</v>
      </c>
    </row>
    <row r="335" spans="1:10" ht="69" customHeight="1">
      <c r="A335" s="374">
        <v>324</v>
      </c>
      <c r="B335" s="252">
        <v>614000</v>
      </c>
      <c r="C335" s="539" t="s">
        <v>88</v>
      </c>
      <c r="D335" s="540"/>
      <c r="E335" s="540"/>
      <c r="F335" s="541"/>
      <c r="G335" s="328">
        <v>0</v>
      </c>
      <c r="H335" s="329">
        <v>0</v>
      </c>
      <c r="I335" s="328">
        <v>0</v>
      </c>
      <c r="J335" s="136" t="s">
        <v>283</v>
      </c>
    </row>
    <row r="336" spans="1:10" ht="58.5" customHeight="1" thickBot="1">
      <c r="A336" s="374">
        <v>325</v>
      </c>
      <c r="B336" s="256">
        <v>821000</v>
      </c>
      <c r="C336" s="545" t="s">
        <v>89</v>
      </c>
      <c r="D336" s="546"/>
      <c r="E336" s="546"/>
      <c r="F336" s="547"/>
      <c r="G336" s="331">
        <v>0</v>
      </c>
      <c r="H336" s="332">
        <v>0</v>
      </c>
      <c r="I336" s="331">
        <v>0</v>
      </c>
      <c r="J336" s="137" t="s">
        <v>284</v>
      </c>
    </row>
    <row r="337" spans="1:36" s="61" customFormat="1" ht="6.75" customHeight="1" thickBot="1">
      <c r="A337" s="374"/>
      <c r="B337" s="261"/>
      <c r="C337" s="169"/>
      <c r="D337" s="169"/>
      <c r="E337" s="124"/>
      <c r="F337" s="124"/>
      <c r="G337" s="280"/>
      <c r="H337" s="280"/>
      <c r="I337" s="281"/>
      <c r="J337" s="154"/>
      <c r="K337"/>
      <c r="L337"/>
      <c r="M337"/>
      <c r="N337"/>
      <c r="O337"/>
      <c r="P337"/>
      <c r="Q337"/>
      <c r="R337"/>
      <c r="S337"/>
      <c r="T337"/>
      <c r="U337"/>
      <c r="V337"/>
      <c r="W337"/>
      <c r="X337"/>
      <c r="Y337"/>
      <c r="Z337"/>
      <c r="AA337"/>
      <c r="AB337"/>
      <c r="AC337"/>
      <c r="AD337"/>
      <c r="AE337"/>
      <c r="AF337"/>
      <c r="AG337"/>
      <c r="AH337"/>
      <c r="AI337"/>
      <c r="AJ337"/>
    </row>
    <row r="338" spans="1:10" ht="24.75" customHeight="1">
      <c r="A338" s="374">
        <v>330</v>
      </c>
      <c r="B338" s="643" t="s">
        <v>90</v>
      </c>
      <c r="C338" s="643"/>
      <c r="D338" s="643"/>
      <c r="E338" s="643"/>
      <c r="F338" s="644"/>
      <c r="G338" s="341">
        <f>SUM(G339:G343)</f>
        <v>0</v>
      </c>
      <c r="H338" s="342">
        <f>SUM(H339:H343)</f>
        <v>0</v>
      </c>
      <c r="I338" s="343">
        <f>SUM(I339:I343)</f>
        <v>0</v>
      </c>
      <c r="J338" s="155"/>
    </row>
    <row r="339" spans="1:10" ht="15" customHeight="1">
      <c r="A339" s="374">
        <v>331</v>
      </c>
      <c r="B339" s="251">
        <v>611000</v>
      </c>
      <c r="C339" s="539" t="s">
        <v>87</v>
      </c>
      <c r="D339" s="540"/>
      <c r="E339" s="540"/>
      <c r="F339" s="541"/>
      <c r="G339" s="325">
        <v>0</v>
      </c>
      <c r="H339" s="326">
        <v>0</v>
      </c>
      <c r="I339" s="334">
        <v>0</v>
      </c>
      <c r="J339" s="156"/>
    </row>
    <row r="340" spans="1:10" ht="15" customHeight="1">
      <c r="A340" s="374">
        <v>332</v>
      </c>
      <c r="B340" s="252">
        <v>612000</v>
      </c>
      <c r="C340" s="539" t="s">
        <v>258</v>
      </c>
      <c r="D340" s="540"/>
      <c r="E340" s="540"/>
      <c r="F340" s="541"/>
      <c r="G340" s="328">
        <v>0</v>
      </c>
      <c r="H340" s="329">
        <v>0</v>
      </c>
      <c r="I340" s="335">
        <v>0</v>
      </c>
      <c r="J340" s="156"/>
    </row>
    <row r="341" spans="1:10" ht="15" customHeight="1">
      <c r="A341" s="374">
        <v>333</v>
      </c>
      <c r="B341" s="252">
        <v>613000</v>
      </c>
      <c r="C341" s="539" t="s">
        <v>46</v>
      </c>
      <c r="D341" s="540"/>
      <c r="E341" s="540"/>
      <c r="F341" s="541"/>
      <c r="G341" s="328">
        <v>0</v>
      </c>
      <c r="H341" s="329">
        <v>0</v>
      </c>
      <c r="I341" s="335">
        <v>0</v>
      </c>
      <c r="J341" s="156"/>
    </row>
    <row r="342" spans="1:10" ht="15" customHeight="1">
      <c r="A342" s="374">
        <v>334</v>
      </c>
      <c r="B342" s="252">
        <v>614000</v>
      </c>
      <c r="C342" s="539" t="s">
        <v>88</v>
      </c>
      <c r="D342" s="540"/>
      <c r="E342" s="540"/>
      <c r="F342" s="541"/>
      <c r="G342" s="328">
        <v>0</v>
      </c>
      <c r="H342" s="329">
        <v>0</v>
      </c>
      <c r="I342" s="335">
        <v>0</v>
      </c>
      <c r="J342" s="156"/>
    </row>
    <row r="343" spans="1:10" ht="15" customHeight="1">
      <c r="A343" s="374">
        <v>335</v>
      </c>
      <c r="B343" s="252">
        <v>821000</v>
      </c>
      <c r="C343" s="539" t="s">
        <v>89</v>
      </c>
      <c r="D343" s="540"/>
      <c r="E343" s="540"/>
      <c r="F343" s="541"/>
      <c r="G343" s="328">
        <v>0</v>
      </c>
      <c r="H343" s="329">
        <v>0</v>
      </c>
      <c r="I343" s="335">
        <v>0</v>
      </c>
      <c r="J343" s="156"/>
    </row>
    <row r="344" spans="1:10" ht="6.75" customHeight="1">
      <c r="A344" s="374"/>
      <c r="B344" s="257"/>
      <c r="C344" s="31"/>
      <c r="D344" s="31"/>
      <c r="E344" s="60"/>
      <c r="F344" s="60"/>
      <c r="G344" s="344"/>
      <c r="H344" s="344"/>
      <c r="I344" s="345"/>
      <c r="J344" s="154"/>
    </row>
    <row r="345" spans="1:10" ht="22.5" customHeight="1">
      <c r="A345" s="374">
        <v>340</v>
      </c>
      <c r="B345" s="537" t="s">
        <v>93</v>
      </c>
      <c r="C345" s="537"/>
      <c r="D345" s="537"/>
      <c r="E345" s="537"/>
      <c r="F345" s="538"/>
      <c r="G345" s="323">
        <f>SUM(G346:G350)</f>
        <v>0</v>
      </c>
      <c r="H345" s="322">
        <f>SUM(H346:H350)</f>
        <v>0</v>
      </c>
      <c r="I345" s="333">
        <f>SUM(I346:I350)</f>
        <v>0</v>
      </c>
      <c r="J345" s="155"/>
    </row>
    <row r="346" spans="1:10" ht="15" customHeight="1">
      <c r="A346" s="374">
        <v>341</v>
      </c>
      <c r="B346" s="251">
        <v>611000</v>
      </c>
      <c r="C346" s="539" t="s">
        <v>87</v>
      </c>
      <c r="D346" s="540"/>
      <c r="E346" s="540"/>
      <c r="F346" s="541"/>
      <c r="G346" s="325">
        <v>0</v>
      </c>
      <c r="H346" s="326">
        <v>0</v>
      </c>
      <c r="I346" s="334">
        <v>0</v>
      </c>
      <c r="J346" s="156"/>
    </row>
    <row r="347" spans="1:10" ht="15" customHeight="1">
      <c r="A347" s="374">
        <v>342</v>
      </c>
      <c r="B347" s="252">
        <v>612000</v>
      </c>
      <c r="C347" s="539" t="s">
        <v>258</v>
      </c>
      <c r="D347" s="540"/>
      <c r="E347" s="540"/>
      <c r="F347" s="541"/>
      <c r="G347" s="328">
        <v>0</v>
      </c>
      <c r="H347" s="329">
        <v>0</v>
      </c>
      <c r="I347" s="335">
        <v>0</v>
      </c>
      <c r="J347" s="156"/>
    </row>
    <row r="348" spans="1:10" ht="15" customHeight="1">
      <c r="A348" s="374">
        <v>343</v>
      </c>
      <c r="B348" s="252">
        <v>613000</v>
      </c>
      <c r="C348" s="539" t="s">
        <v>46</v>
      </c>
      <c r="D348" s="540"/>
      <c r="E348" s="540"/>
      <c r="F348" s="541"/>
      <c r="G348" s="328">
        <v>0</v>
      </c>
      <c r="H348" s="329">
        <v>0</v>
      </c>
      <c r="I348" s="335">
        <v>0</v>
      </c>
      <c r="J348" s="156"/>
    </row>
    <row r="349" spans="1:10" ht="15" customHeight="1">
      <c r="A349" s="374">
        <v>344</v>
      </c>
      <c r="B349" s="252">
        <v>614000</v>
      </c>
      <c r="C349" s="539" t="s">
        <v>88</v>
      </c>
      <c r="D349" s="540"/>
      <c r="E349" s="540"/>
      <c r="F349" s="541"/>
      <c r="G349" s="328">
        <v>0</v>
      </c>
      <c r="H349" s="329">
        <v>0</v>
      </c>
      <c r="I349" s="335">
        <v>0</v>
      </c>
      <c r="J349" s="156"/>
    </row>
    <row r="350" spans="1:10" ht="15" customHeight="1">
      <c r="A350" s="374">
        <v>345</v>
      </c>
      <c r="B350" s="252">
        <v>821000</v>
      </c>
      <c r="C350" s="539" t="s">
        <v>89</v>
      </c>
      <c r="D350" s="540"/>
      <c r="E350" s="540"/>
      <c r="F350" s="541"/>
      <c r="G350" s="328">
        <v>0</v>
      </c>
      <c r="H350" s="329">
        <v>0</v>
      </c>
      <c r="I350" s="335">
        <v>0</v>
      </c>
      <c r="J350" s="156"/>
    </row>
    <row r="351" spans="1:36" s="61" customFormat="1" ht="6.75" customHeight="1">
      <c r="A351" s="374"/>
      <c r="B351" s="257"/>
      <c r="C351" s="31"/>
      <c r="D351" s="31"/>
      <c r="E351" s="60"/>
      <c r="F351" s="60"/>
      <c r="G351" s="344"/>
      <c r="H351" s="344"/>
      <c r="I351" s="345"/>
      <c r="J351" s="154"/>
      <c r="K351"/>
      <c r="L351"/>
      <c r="M351"/>
      <c r="N351"/>
      <c r="O351"/>
      <c r="P351"/>
      <c r="Q351"/>
      <c r="R351"/>
      <c r="S351"/>
      <c r="T351"/>
      <c r="U351"/>
      <c r="V351"/>
      <c r="W351"/>
      <c r="X351"/>
      <c r="Y351"/>
      <c r="Z351"/>
      <c r="AA351"/>
      <c r="AB351"/>
      <c r="AC351"/>
      <c r="AD351"/>
      <c r="AE351"/>
      <c r="AF351"/>
      <c r="AG351"/>
      <c r="AH351"/>
      <c r="AI351"/>
      <c r="AJ351"/>
    </row>
    <row r="352" spans="1:10" ht="15" customHeight="1">
      <c r="A352" s="374">
        <v>346</v>
      </c>
      <c r="B352" s="258"/>
      <c r="C352" s="539" t="s">
        <v>52</v>
      </c>
      <c r="D352" s="540"/>
      <c r="E352" s="540"/>
      <c r="F352" s="541"/>
      <c r="G352" s="323">
        <f>SUM(G331,G338,G345)</f>
        <v>0</v>
      </c>
      <c r="H352" s="322">
        <f>SUM(H331,H338,H345)</f>
        <v>0</v>
      </c>
      <c r="I352" s="333">
        <f>SUM(I331,I338,I345)</f>
        <v>0</v>
      </c>
      <c r="J352" s="155"/>
    </row>
    <row r="353" spans="1:10" ht="15" customHeight="1" thickBot="1">
      <c r="A353" s="375">
        <v>399</v>
      </c>
      <c r="B353" s="259"/>
      <c r="C353" s="545" t="s">
        <v>107</v>
      </c>
      <c r="D353" s="546"/>
      <c r="E353" s="546"/>
      <c r="F353" s="547"/>
      <c r="G353" s="346">
        <v>0</v>
      </c>
      <c r="H353" s="337">
        <v>0</v>
      </c>
      <c r="I353" s="339">
        <v>0</v>
      </c>
      <c r="J353" s="157"/>
    </row>
    <row r="354" spans="1:10" ht="12.75" customHeight="1">
      <c r="A354" s="144"/>
      <c r="C354" s="247"/>
      <c r="D354" s="247"/>
      <c r="E354" s="247"/>
      <c r="F354" s="247"/>
      <c r="G354" s="247"/>
      <c r="H354" s="247"/>
      <c r="I354" s="247"/>
      <c r="J354" s="247"/>
    </row>
    <row r="355" spans="1:10" ht="12.75">
      <c r="A355" s="144"/>
      <c r="B355" s="246"/>
      <c r="C355" s="245"/>
      <c r="D355" s="245"/>
      <c r="E355" s="245"/>
      <c r="F355" s="245"/>
      <c r="G355" s="245"/>
      <c r="H355" s="245"/>
      <c r="I355" s="245"/>
      <c r="J355" s="245"/>
    </row>
    <row r="356" spans="1:10" ht="22.5" customHeight="1">
      <c r="A356" s="144"/>
      <c r="B356" s="671" t="s">
        <v>232</v>
      </c>
      <c r="C356" s="671"/>
      <c r="D356" s="671"/>
      <c r="E356" s="671"/>
      <c r="F356" s="671"/>
      <c r="G356" s="671"/>
      <c r="H356" s="671"/>
      <c r="I356" s="671"/>
      <c r="J356" s="671"/>
    </row>
    <row r="357" spans="1:10" ht="12.75">
      <c r="A357" s="61"/>
      <c r="J357" s="2"/>
    </row>
    <row r="358" spans="1:10" ht="12.75">
      <c r="A358" s="293"/>
      <c r="B358" s="65"/>
      <c r="C358" s="8"/>
      <c r="D358" s="8"/>
      <c r="E358" s="8"/>
      <c r="F358" s="8"/>
      <c r="G358" s="8"/>
      <c r="H358" s="8"/>
      <c r="I358" s="8"/>
      <c r="J358" s="8"/>
    </row>
    <row r="359" spans="1:10" ht="12.75">
      <c r="A359" s="293"/>
      <c r="J359" s="2"/>
    </row>
    <row r="360" spans="1:10" ht="12.75">
      <c r="A360" s="293"/>
      <c r="J360" s="2"/>
    </row>
    <row r="361" spans="1:10" ht="12.75">
      <c r="A361" s="293"/>
      <c r="J361" s="2"/>
    </row>
    <row r="362" spans="1:10" ht="12.75">
      <c r="A362" s="293"/>
      <c r="J362" s="2"/>
    </row>
    <row r="363" spans="1:10" ht="12.75">
      <c r="A363" s="293"/>
      <c r="J363" s="2"/>
    </row>
    <row r="364" spans="1:10" ht="12.75">
      <c r="A364" s="293"/>
      <c r="J364" s="2"/>
    </row>
    <row r="365" spans="1:10" ht="12.75">
      <c r="A365" s="293"/>
      <c r="B365" s="8"/>
      <c r="C365" s="8"/>
      <c r="D365" s="8"/>
      <c r="E365" s="8"/>
      <c r="F365" s="8"/>
      <c r="G365" s="8"/>
      <c r="H365" s="8"/>
      <c r="I365" s="8"/>
      <c r="J365" s="8"/>
    </row>
    <row r="366" spans="1:10" ht="12.75">
      <c r="A366" s="293"/>
      <c r="B366" s="8"/>
      <c r="C366" s="8"/>
      <c r="D366" s="8"/>
      <c r="E366" s="8"/>
      <c r="F366" s="8"/>
      <c r="G366" s="8"/>
      <c r="H366" s="8"/>
      <c r="I366" s="8"/>
      <c r="J366" s="8"/>
    </row>
    <row r="367" spans="1:10" ht="12.75">
      <c r="A367" s="293"/>
      <c r="J367" s="2"/>
    </row>
    <row r="368" spans="1:10" ht="12.75">
      <c r="A368" s="293"/>
      <c r="J368" s="2"/>
    </row>
    <row r="369" spans="1:10" ht="12.75">
      <c r="A369" s="293"/>
      <c r="J369" s="2"/>
    </row>
    <row r="370" spans="1:10" ht="12.75">
      <c r="A370" s="293"/>
      <c r="J370" s="2"/>
    </row>
    <row r="371" spans="1:10" ht="12.75">
      <c r="A371" s="293"/>
      <c r="J371" s="2"/>
    </row>
    <row r="372" spans="1:10" ht="12.75">
      <c r="A372" s="293"/>
      <c r="J372" s="2"/>
    </row>
    <row r="373" ht="12.75">
      <c r="A373" s="293"/>
    </row>
    <row r="374" ht="12.75">
      <c r="A374" s="293"/>
    </row>
    <row r="375" ht="12.75">
      <c r="A375" s="293"/>
    </row>
    <row r="376" ht="12.75">
      <c r="A376" s="293"/>
    </row>
    <row r="377" ht="12.75">
      <c r="A377" s="293"/>
    </row>
    <row r="378" ht="12.75">
      <c r="A378" s="293"/>
    </row>
    <row r="379" ht="12.75">
      <c r="A379" s="293"/>
    </row>
    <row r="380" ht="12.75">
      <c r="A380" s="293"/>
    </row>
    <row r="381" ht="12.75">
      <c r="A381" s="293"/>
    </row>
    <row r="382" ht="12.75">
      <c r="A382" s="293"/>
    </row>
    <row r="383" ht="12.75">
      <c r="A383" s="293"/>
    </row>
    <row r="384" ht="12.75">
      <c r="A384" s="293"/>
    </row>
    <row r="385" ht="12.75">
      <c r="A385" s="293"/>
    </row>
    <row r="386" ht="12.75">
      <c r="A386" s="293"/>
    </row>
    <row r="387" ht="12.75">
      <c r="A387" s="293"/>
    </row>
    <row r="388" ht="12.75">
      <c r="A388" s="293"/>
    </row>
    <row r="389" ht="12.75">
      <c r="A389" s="293"/>
    </row>
    <row r="390" ht="12.75">
      <c r="A390" s="293"/>
    </row>
    <row r="391" ht="12.75">
      <c r="A391" s="293"/>
    </row>
    <row r="392" ht="12.75">
      <c r="A392" s="293"/>
    </row>
    <row r="393" ht="12.75">
      <c r="A393" s="293"/>
    </row>
    <row r="394" ht="12.75">
      <c r="A394" s="293"/>
    </row>
    <row r="395" ht="12.75">
      <c r="A395" s="293"/>
    </row>
    <row r="396" ht="12.75">
      <c r="A396" s="293"/>
    </row>
    <row r="397" ht="12.75">
      <c r="A397" s="293"/>
    </row>
    <row r="398" ht="12.75">
      <c r="A398" s="293"/>
    </row>
    <row r="399" ht="12.75">
      <c r="A399" s="293"/>
    </row>
    <row r="400" ht="12.75">
      <c r="A400" s="293"/>
    </row>
    <row r="401" ht="12.75">
      <c r="A401" s="293"/>
    </row>
    <row r="402" ht="12.75">
      <c r="A402" s="293"/>
    </row>
    <row r="403" ht="12.75">
      <c r="A403" s="293"/>
    </row>
    <row r="404" ht="12.75">
      <c r="A404" s="293"/>
    </row>
    <row r="405" ht="12.75">
      <c r="A405" s="293"/>
    </row>
    <row r="406" ht="12.75">
      <c r="A406" s="293"/>
    </row>
    <row r="407" ht="12.75">
      <c r="A407" s="293"/>
    </row>
    <row r="408" ht="12.75">
      <c r="A408" s="293"/>
    </row>
    <row r="409" ht="12.75">
      <c r="A409" s="293"/>
    </row>
    <row r="410" ht="12.75">
      <c r="A410" s="293"/>
    </row>
    <row r="411" ht="12.75">
      <c r="A411" s="293"/>
    </row>
    <row r="412" ht="12.75">
      <c r="A412" s="293"/>
    </row>
    <row r="413" ht="12.75">
      <c r="A413" s="293"/>
    </row>
    <row r="414" ht="12.75">
      <c r="A414" s="293"/>
    </row>
    <row r="415" ht="12.75">
      <c r="A415" s="293"/>
    </row>
    <row r="416" ht="12.75">
      <c r="A416" s="293"/>
    </row>
    <row r="417" ht="12.75">
      <c r="A417" s="293"/>
    </row>
    <row r="418" ht="12.75">
      <c r="A418" s="293"/>
    </row>
    <row r="419" ht="12.75">
      <c r="A419" s="293"/>
    </row>
    <row r="420" ht="12.75">
      <c r="A420" s="293"/>
    </row>
    <row r="421" ht="12.75">
      <c r="A421" s="293"/>
    </row>
    <row r="422" ht="12.75">
      <c r="A422" s="293"/>
    </row>
    <row r="423" ht="12.75">
      <c r="A423" s="293"/>
    </row>
    <row r="424" ht="12.75">
      <c r="A424" s="293"/>
    </row>
    <row r="425" ht="12.75">
      <c r="A425" s="293"/>
    </row>
    <row r="426" ht="12.75">
      <c r="A426" s="293"/>
    </row>
    <row r="427" ht="12.75">
      <c r="A427" s="293"/>
    </row>
    <row r="428" ht="12.75">
      <c r="A428" s="293"/>
    </row>
    <row r="429" ht="12.75">
      <c r="A429" s="293"/>
    </row>
    <row r="430" ht="12.75">
      <c r="A430" s="293"/>
    </row>
    <row r="431" ht="12.75">
      <c r="A431" s="293"/>
    </row>
    <row r="432" ht="12.75">
      <c r="A432" s="293"/>
    </row>
    <row r="433" ht="12.75">
      <c r="A433" s="293"/>
    </row>
    <row r="434" ht="12.75">
      <c r="A434" s="293"/>
    </row>
    <row r="435" ht="12.75">
      <c r="A435" s="293"/>
    </row>
    <row r="436" ht="12.75">
      <c r="A436" s="293"/>
    </row>
    <row r="437" ht="12.75">
      <c r="A437" s="293"/>
    </row>
    <row r="438" ht="12.75">
      <c r="A438" s="293"/>
    </row>
    <row r="439" ht="12.75">
      <c r="A439" s="293"/>
    </row>
    <row r="440" ht="12.75">
      <c r="A440" s="293"/>
    </row>
    <row r="441" ht="12.75">
      <c r="A441" s="293"/>
    </row>
    <row r="442" ht="12.75">
      <c r="A442" s="293"/>
    </row>
    <row r="443" ht="12.75">
      <c r="A443" s="293"/>
    </row>
    <row r="444" ht="12.75">
      <c r="A444" s="293"/>
    </row>
    <row r="445" ht="12.75">
      <c r="A445" s="293"/>
    </row>
    <row r="446" ht="12.75">
      <c r="A446" s="293"/>
    </row>
    <row r="447" ht="12.75">
      <c r="A447" s="293"/>
    </row>
    <row r="448" ht="12.75">
      <c r="A448" s="293"/>
    </row>
    <row r="449" ht="12.75">
      <c r="A449" s="293"/>
    </row>
    <row r="450" ht="12.75">
      <c r="A450" s="293"/>
    </row>
    <row r="452" ht="12.75">
      <c r="A452" s="11"/>
    </row>
    <row r="453" spans="1:2" ht="12.75">
      <c r="A453" s="11"/>
      <c r="B453" s="1" t="s">
        <v>233</v>
      </c>
    </row>
    <row r="454" ht="12.75">
      <c r="A454" s="11"/>
    </row>
    <row r="455" spans="1:4" ht="12.75">
      <c r="A455" s="11"/>
      <c r="B455" s="8"/>
      <c r="C455" s="8"/>
      <c r="D455" s="8"/>
    </row>
    <row r="456" spans="1:10" ht="12.75">
      <c r="A456" s="143"/>
      <c r="B456" s="10" t="s">
        <v>35</v>
      </c>
      <c r="C456" s="10"/>
      <c r="D456" s="10"/>
      <c r="E456" s="620" t="str">
        <f>+Naslovna!$E$17</f>
        <v>(unijeti naziv proračunskog korisnika)</v>
      </c>
      <c r="F456" s="621"/>
      <c r="G456" s="621"/>
      <c r="H456" s="621"/>
      <c r="I456" s="621"/>
      <c r="J456" s="635"/>
    </row>
    <row r="457" spans="1:10" ht="13.5" thickBot="1">
      <c r="A457" s="133"/>
      <c r="B457" s="10"/>
      <c r="C457" s="10"/>
      <c r="D457" s="10"/>
      <c r="E457" s="10"/>
      <c r="F457" s="48"/>
      <c r="G457" s="48"/>
      <c r="H457" s="48"/>
      <c r="I457" s="48"/>
      <c r="J457" s="158"/>
    </row>
    <row r="458" spans="1:10" ht="15" customHeight="1" thickBot="1">
      <c r="A458" s="1"/>
      <c r="B458" s="94" t="s">
        <v>91</v>
      </c>
      <c r="C458" s="95"/>
      <c r="D458" s="96"/>
      <c r="E458" s="96"/>
      <c r="F458" s="96"/>
      <c r="G458" s="96"/>
      <c r="H458" s="96"/>
      <c r="I458" s="97"/>
      <c r="J458" s="146"/>
    </row>
    <row r="459" spans="1:10" ht="22.5" customHeight="1">
      <c r="A459" s="373" t="s">
        <v>186</v>
      </c>
      <c r="B459" s="534" t="s">
        <v>36</v>
      </c>
      <c r="C459" s="534"/>
      <c r="D459" s="645" t="s">
        <v>290</v>
      </c>
      <c r="E459" s="646"/>
      <c r="F459" s="646"/>
      <c r="G459" s="646"/>
      <c r="H459" s="646"/>
      <c r="I459" s="647"/>
      <c r="J459" s="147"/>
    </row>
    <row r="460" spans="1:10" ht="15" customHeight="1">
      <c r="A460" s="374" t="s">
        <v>187</v>
      </c>
      <c r="B460" s="534" t="s">
        <v>37</v>
      </c>
      <c r="C460" s="534"/>
      <c r="D460" s="648" t="s">
        <v>49</v>
      </c>
      <c r="E460" s="535"/>
      <c r="F460" s="535"/>
      <c r="G460" s="535"/>
      <c r="H460" s="535"/>
      <c r="I460" s="536"/>
      <c r="J460" s="148"/>
    </row>
    <row r="461" spans="1:10" ht="16.5" customHeight="1">
      <c r="A461" s="374" t="s">
        <v>188</v>
      </c>
      <c r="B461" s="534" t="s">
        <v>103</v>
      </c>
      <c r="C461" s="534"/>
      <c r="D461" s="648" t="s">
        <v>105</v>
      </c>
      <c r="E461" s="535"/>
      <c r="F461" s="535"/>
      <c r="G461" s="535"/>
      <c r="H461" s="535"/>
      <c r="I461" s="536"/>
      <c r="J461" s="148"/>
    </row>
    <row r="462" spans="1:10" ht="25.5" customHeight="1">
      <c r="A462" s="374" t="s">
        <v>189</v>
      </c>
      <c r="B462" s="534" t="s">
        <v>38</v>
      </c>
      <c r="C462" s="534"/>
      <c r="D462" s="653" t="s">
        <v>218</v>
      </c>
      <c r="E462" s="564"/>
      <c r="F462" s="564"/>
      <c r="G462" s="564"/>
      <c r="H462" s="564"/>
      <c r="I462" s="565"/>
      <c r="J462" s="148"/>
    </row>
    <row r="463" spans="1:10" ht="25.5" customHeight="1">
      <c r="A463" s="374" t="s">
        <v>190</v>
      </c>
      <c r="B463" s="588" t="s">
        <v>39</v>
      </c>
      <c r="C463" s="588"/>
      <c r="D463" s="637" t="s">
        <v>50</v>
      </c>
      <c r="E463" s="638"/>
      <c r="F463" s="638"/>
      <c r="G463" s="638"/>
      <c r="H463" s="638"/>
      <c r="I463" s="639"/>
      <c r="J463" s="148"/>
    </row>
    <row r="464" spans="1:10" ht="10.5" customHeight="1" thickBot="1">
      <c r="A464" s="374"/>
      <c r="B464" s="656"/>
      <c r="C464" s="656"/>
      <c r="D464" s="657"/>
      <c r="E464" s="657"/>
      <c r="F464" s="657"/>
      <c r="G464" s="657"/>
      <c r="H464" s="657"/>
      <c r="I464" s="658"/>
      <c r="J464" s="149"/>
    </row>
    <row r="465" spans="1:10" ht="15" customHeight="1">
      <c r="A465" s="374"/>
      <c r="B465" s="254" t="s">
        <v>41</v>
      </c>
      <c r="C465" s="95"/>
      <c r="D465" s="96"/>
      <c r="E465" s="96"/>
      <c r="F465" s="96"/>
      <c r="G465" s="96"/>
      <c r="H465" s="96"/>
      <c r="I465" s="97"/>
      <c r="J465" s="150"/>
    </row>
    <row r="466" spans="1:10" ht="12.75" customHeight="1">
      <c r="A466" s="374"/>
      <c r="B466" s="51"/>
      <c r="C466" s="51"/>
      <c r="D466" s="616" t="s">
        <v>42</v>
      </c>
      <c r="E466" s="632"/>
      <c r="F466" s="617"/>
      <c r="G466" s="581" t="s">
        <v>44</v>
      </c>
      <c r="H466" s="582"/>
      <c r="I466" s="583"/>
      <c r="J466" s="151"/>
    </row>
    <row r="467" spans="1:10" ht="12.75" customHeight="1">
      <c r="A467" s="374"/>
      <c r="B467" s="53"/>
      <c r="C467" s="53"/>
      <c r="D467" s="659"/>
      <c r="E467" s="660"/>
      <c r="F467" s="661"/>
      <c r="G467" s="56" t="s">
        <v>265</v>
      </c>
      <c r="H467" s="57" t="s">
        <v>266</v>
      </c>
      <c r="I467" s="102" t="s">
        <v>278</v>
      </c>
      <c r="J467" s="152"/>
    </row>
    <row r="468" spans="1:10" ht="21.75" customHeight="1">
      <c r="A468" s="374">
        <v>410</v>
      </c>
      <c r="B468" s="577" t="s">
        <v>106</v>
      </c>
      <c r="C468" s="603"/>
      <c r="D468" s="663"/>
      <c r="E468" s="664"/>
      <c r="F468" s="665"/>
      <c r="G468" s="273"/>
      <c r="H468" s="274"/>
      <c r="I468" s="275"/>
      <c r="J468" s="153"/>
    </row>
    <row r="469" spans="1:10" ht="21.75" customHeight="1">
      <c r="A469" s="374">
        <v>411</v>
      </c>
      <c r="B469" s="604"/>
      <c r="C469" s="604"/>
      <c r="D469" s="663"/>
      <c r="E469" s="664"/>
      <c r="F469" s="665"/>
      <c r="G469" s="273"/>
      <c r="H469" s="274"/>
      <c r="I469" s="275"/>
      <c r="J469" s="153"/>
    </row>
    <row r="470" spans="1:10" ht="21.75" customHeight="1">
      <c r="A470" s="374">
        <v>412</v>
      </c>
      <c r="B470" s="591" t="s">
        <v>219</v>
      </c>
      <c r="C470" s="603"/>
      <c r="D470" s="663"/>
      <c r="E470" s="664"/>
      <c r="F470" s="665"/>
      <c r="G470" s="273"/>
      <c r="H470" s="274"/>
      <c r="I470" s="275"/>
      <c r="J470" s="153"/>
    </row>
    <row r="471" spans="1:10" ht="39.75" customHeight="1">
      <c r="A471" s="374">
        <v>413</v>
      </c>
      <c r="B471" s="604"/>
      <c r="C471" s="604"/>
      <c r="D471" s="663"/>
      <c r="E471" s="664"/>
      <c r="F471" s="665"/>
      <c r="G471" s="273"/>
      <c r="H471" s="274"/>
      <c r="I471" s="275"/>
      <c r="J471" s="153"/>
    </row>
    <row r="472" spans="1:10" ht="24" customHeight="1">
      <c r="A472" s="374">
        <v>414</v>
      </c>
      <c r="B472" s="591" t="s">
        <v>220</v>
      </c>
      <c r="C472" s="592"/>
      <c r="D472" s="663"/>
      <c r="E472" s="664"/>
      <c r="F472" s="665"/>
      <c r="G472" s="273"/>
      <c r="H472" s="274"/>
      <c r="I472" s="275"/>
      <c r="J472" s="153"/>
    </row>
    <row r="473" spans="1:10" ht="35.25" customHeight="1" thickBot="1">
      <c r="A473" s="374">
        <v>415</v>
      </c>
      <c r="B473" s="649"/>
      <c r="C473" s="649"/>
      <c r="D473" s="666"/>
      <c r="E473" s="667"/>
      <c r="F473" s="668"/>
      <c r="G473" s="276"/>
      <c r="H473" s="277"/>
      <c r="I473" s="278"/>
      <c r="J473" s="153"/>
    </row>
    <row r="474" spans="1:36" s="11" customFormat="1" ht="10.5" customHeight="1" thickBot="1">
      <c r="A474" s="374"/>
      <c r="B474" s="41"/>
      <c r="C474" s="41"/>
      <c r="D474" s="41"/>
      <c r="E474" s="41"/>
      <c r="F474" s="59"/>
      <c r="G474" s="59"/>
      <c r="H474" s="59"/>
      <c r="I474" s="104"/>
      <c r="J474" s="104"/>
      <c r="K474"/>
      <c r="L474"/>
      <c r="M474"/>
      <c r="N474"/>
      <c r="O474"/>
      <c r="P474"/>
      <c r="Q474"/>
      <c r="R474"/>
      <c r="S474"/>
      <c r="T474"/>
      <c r="U474"/>
      <c r="V474"/>
      <c r="W474"/>
      <c r="X474"/>
      <c r="Y474"/>
      <c r="Z474"/>
      <c r="AA474"/>
      <c r="AB474"/>
      <c r="AC474"/>
      <c r="AD474"/>
      <c r="AE474"/>
      <c r="AF474"/>
      <c r="AG474"/>
      <c r="AH474"/>
      <c r="AI474"/>
      <c r="AJ474"/>
    </row>
    <row r="475" spans="1:10" ht="15" customHeight="1">
      <c r="A475" s="374"/>
      <c r="B475" s="254" t="s">
        <v>51</v>
      </c>
      <c r="C475" s="95"/>
      <c r="D475" s="96"/>
      <c r="E475" s="96"/>
      <c r="F475" s="96"/>
      <c r="G475" s="96"/>
      <c r="H475" s="96"/>
      <c r="I475" s="96"/>
      <c r="J475" s="134"/>
    </row>
    <row r="476" spans="1:10" ht="12.75" customHeight="1">
      <c r="A476" s="374"/>
      <c r="B476" s="584"/>
      <c r="C476" s="616"/>
      <c r="D476" s="632"/>
      <c r="E476" s="632"/>
      <c r="F476" s="617"/>
      <c r="G476" s="581" t="s">
        <v>110</v>
      </c>
      <c r="H476" s="630"/>
      <c r="I476" s="631"/>
      <c r="J476" s="628" t="s">
        <v>289</v>
      </c>
    </row>
    <row r="477" spans="1:10" ht="43.5" customHeight="1">
      <c r="A477" s="374"/>
      <c r="B477" s="585"/>
      <c r="C477" s="618"/>
      <c r="D477" s="633"/>
      <c r="E477" s="633"/>
      <c r="F477" s="619"/>
      <c r="G477" s="56" t="s">
        <v>265</v>
      </c>
      <c r="H477" s="57" t="s">
        <v>266</v>
      </c>
      <c r="I477" s="102" t="s">
        <v>278</v>
      </c>
      <c r="J477" s="629"/>
    </row>
    <row r="478" spans="1:10" ht="21" customHeight="1">
      <c r="A478" s="374">
        <v>420</v>
      </c>
      <c r="B478" s="537" t="s">
        <v>86</v>
      </c>
      <c r="C478" s="537"/>
      <c r="D478" s="537"/>
      <c r="E478" s="537"/>
      <c r="F478" s="538"/>
      <c r="G478" s="263">
        <f>SUM(G479:G483)</f>
        <v>0</v>
      </c>
      <c r="H478" s="279">
        <f>SUM(H479:H483)</f>
        <v>0</v>
      </c>
      <c r="I478" s="263">
        <f>SUM(I479:I483)</f>
        <v>0</v>
      </c>
      <c r="J478" s="135"/>
    </row>
    <row r="479" spans="1:10" ht="73.5" customHeight="1">
      <c r="A479" s="374">
        <v>421</v>
      </c>
      <c r="B479" s="252">
        <v>611000</v>
      </c>
      <c r="C479" s="539" t="s">
        <v>87</v>
      </c>
      <c r="D479" s="540"/>
      <c r="E479" s="540"/>
      <c r="F479" s="541"/>
      <c r="G479" s="264">
        <v>0</v>
      </c>
      <c r="H479" s="265">
        <v>0</v>
      </c>
      <c r="I479" s="264">
        <v>0</v>
      </c>
      <c r="J479" s="136" t="s">
        <v>280</v>
      </c>
    </row>
    <row r="480" spans="1:10" ht="69.75" customHeight="1">
      <c r="A480" s="374">
        <v>422</v>
      </c>
      <c r="B480" s="252">
        <v>612000</v>
      </c>
      <c r="C480" s="539" t="s">
        <v>258</v>
      </c>
      <c r="D480" s="540"/>
      <c r="E480" s="540"/>
      <c r="F480" s="541"/>
      <c r="G480" s="266">
        <v>0</v>
      </c>
      <c r="H480" s="267">
        <v>0</v>
      </c>
      <c r="I480" s="266">
        <v>0</v>
      </c>
      <c r="J480" s="136" t="s">
        <v>281</v>
      </c>
    </row>
    <row r="481" spans="1:10" ht="66" customHeight="1">
      <c r="A481" s="374">
        <v>423</v>
      </c>
      <c r="B481" s="252">
        <v>613000</v>
      </c>
      <c r="C481" s="539" t="s">
        <v>46</v>
      </c>
      <c r="D481" s="540"/>
      <c r="E481" s="540"/>
      <c r="F481" s="541"/>
      <c r="G481" s="266">
        <v>0</v>
      </c>
      <c r="H481" s="267">
        <v>0</v>
      </c>
      <c r="I481" s="266">
        <v>0</v>
      </c>
      <c r="J481" s="136" t="s">
        <v>282</v>
      </c>
    </row>
    <row r="482" spans="1:10" ht="69" customHeight="1">
      <c r="A482" s="374">
        <v>424</v>
      </c>
      <c r="B482" s="252">
        <v>614000</v>
      </c>
      <c r="C482" s="539" t="s">
        <v>88</v>
      </c>
      <c r="D482" s="540"/>
      <c r="E482" s="540"/>
      <c r="F482" s="541"/>
      <c r="G482" s="266">
        <v>0</v>
      </c>
      <c r="H482" s="267">
        <v>0</v>
      </c>
      <c r="I482" s="266">
        <v>0</v>
      </c>
      <c r="J482" s="136" t="s">
        <v>283</v>
      </c>
    </row>
    <row r="483" spans="1:10" ht="58.5" customHeight="1" thickBot="1">
      <c r="A483" s="374">
        <v>425</v>
      </c>
      <c r="B483" s="256">
        <v>821000</v>
      </c>
      <c r="C483" s="545" t="s">
        <v>89</v>
      </c>
      <c r="D483" s="546"/>
      <c r="E483" s="546"/>
      <c r="F483" s="547"/>
      <c r="G483" s="268">
        <v>0</v>
      </c>
      <c r="H483" s="269">
        <v>0</v>
      </c>
      <c r="I483" s="268">
        <v>0</v>
      </c>
      <c r="J483" s="137" t="s">
        <v>284</v>
      </c>
    </row>
    <row r="484" spans="1:36" s="61" customFormat="1" ht="6.75" customHeight="1" thickBot="1">
      <c r="A484" s="374"/>
      <c r="B484" s="261"/>
      <c r="C484" s="169"/>
      <c r="D484" s="169"/>
      <c r="E484" s="124"/>
      <c r="F484" s="124"/>
      <c r="G484" s="280"/>
      <c r="H484" s="280"/>
      <c r="I484" s="281"/>
      <c r="J484" s="154"/>
      <c r="K484"/>
      <c r="L484"/>
      <c r="M484"/>
      <c r="N484"/>
      <c r="O484"/>
      <c r="P484"/>
      <c r="Q484"/>
      <c r="R484"/>
      <c r="S484"/>
      <c r="T484"/>
      <c r="U484"/>
      <c r="V484"/>
      <c r="W484"/>
      <c r="X484"/>
      <c r="Y484"/>
      <c r="Z484"/>
      <c r="AA484"/>
      <c r="AB484"/>
      <c r="AC484"/>
      <c r="AD484"/>
      <c r="AE484"/>
      <c r="AF484"/>
      <c r="AG484"/>
      <c r="AH484"/>
      <c r="AI484"/>
      <c r="AJ484"/>
    </row>
    <row r="485" spans="1:10" ht="24.75" customHeight="1">
      <c r="A485" s="374">
        <v>430</v>
      </c>
      <c r="B485" s="643" t="s">
        <v>90</v>
      </c>
      <c r="C485" s="643"/>
      <c r="D485" s="643"/>
      <c r="E485" s="643"/>
      <c r="F485" s="644"/>
      <c r="G485" s="282">
        <f>SUM(G486:G490)</f>
        <v>0</v>
      </c>
      <c r="H485" s="283">
        <f>SUM(H486:H490)</f>
        <v>0</v>
      </c>
      <c r="I485" s="284">
        <f>SUM(I486:I490)</f>
        <v>0</v>
      </c>
      <c r="J485" s="155"/>
    </row>
    <row r="486" spans="1:10" ht="15" customHeight="1">
      <c r="A486" s="374">
        <v>431</v>
      </c>
      <c r="B486" s="251">
        <v>611000</v>
      </c>
      <c r="C486" s="539" t="s">
        <v>87</v>
      </c>
      <c r="D486" s="540"/>
      <c r="E486" s="540"/>
      <c r="F486" s="541"/>
      <c r="G486" s="264">
        <v>0</v>
      </c>
      <c r="H486" s="265">
        <v>0</v>
      </c>
      <c r="I486" s="271">
        <v>0</v>
      </c>
      <c r="J486" s="156"/>
    </row>
    <row r="487" spans="1:10" ht="15" customHeight="1">
      <c r="A487" s="374">
        <v>432</v>
      </c>
      <c r="B487" s="252">
        <v>612000</v>
      </c>
      <c r="C487" s="539" t="s">
        <v>258</v>
      </c>
      <c r="D487" s="540"/>
      <c r="E487" s="540"/>
      <c r="F487" s="541"/>
      <c r="G487" s="266">
        <v>0</v>
      </c>
      <c r="H487" s="267">
        <v>0</v>
      </c>
      <c r="I487" s="272">
        <v>0</v>
      </c>
      <c r="J487" s="156"/>
    </row>
    <row r="488" spans="1:10" ht="15" customHeight="1">
      <c r="A488" s="374">
        <v>433</v>
      </c>
      <c r="B488" s="252">
        <v>613000</v>
      </c>
      <c r="C488" s="539" t="s">
        <v>46</v>
      </c>
      <c r="D488" s="540"/>
      <c r="E488" s="540"/>
      <c r="F488" s="541"/>
      <c r="G488" s="266">
        <v>0</v>
      </c>
      <c r="H488" s="267">
        <v>0</v>
      </c>
      <c r="I488" s="272">
        <v>0</v>
      </c>
      <c r="J488" s="156"/>
    </row>
    <row r="489" spans="1:10" ht="15" customHeight="1">
      <c r="A489" s="374">
        <v>434</v>
      </c>
      <c r="B489" s="252">
        <v>614000</v>
      </c>
      <c r="C489" s="539" t="s">
        <v>88</v>
      </c>
      <c r="D489" s="540"/>
      <c r="E489" s="540"/>
      <c r="F489" s="541"/>
      <c r="G489" s="266">
        <v>0</v>
      </c>
      <c r="H489" s="267">
        <v>0</v>
      </c>
      <c r="I489" s="272">
        <v>0</v>
      </c>
      <c r="J489" s="156"/>
    </row>
    <row r="490" spans="1:10" ht="15" customHeight="1">
      <c r="A490" s="374">
        <v>435</v>
      </c>
      <c r="B490" s="252">
        <v>821000</v>
      </c>
      <c r="C490" s="539" t="s">
        <v>89</v>
      </c>
      <c r="D490" s="540"/>
      <c r="E490" s="540"/>
      <c r="F490" s="541"/>
      <c r="G490" s="266">
        <v>0</v>
      </c>
      <c r="H490" s="267">
        <v>0</v>
      </c>
      <c r="I490" s="272">
        <v>0</v>
      </c>
      <c r="J490" s="156"/>
    </row>
    <row r="491" spans="1:10" ht="6.75" customHeight="1">
      <c r="A491" s="374"/>
      <c r="B491" s="257"/>
      <c r="C491" s="31"/>
      <c r="D491" s="31"/>
      <c r="E491" s="60"/>
      <c r="F491" s="60"/>
      <c r="G491" s="285"/>
      <c r="H491" s="285"/>
      <c r="I491" s="286"/>
      <c r="J491" s="154"/>
    </row>
    <row r="492" spans="1:10" ht="22.5" customHeight="1">
      <c r="A492" s="374">
        <v>440</v>
      </c>
      <c r="B492" s="537" t="s">
        <v>93</v>
      </c>
      <c r="C492" s="537"/>
      <c r="D492" s="537"/>
      <c r="E492" s="537"/>
      <c r="F492" s="538"/>
      <c r="G492" s="263">
        <f>SUM(G493:G497)</f>
        <v>0</v>
      </c>
      <c r="H492" s="262">
        <f>SUM(H493:H497)</f>
        <v>0</v>
      </c>
      <c r="I492" s="270">
        <f>SUM(I493:I497)</f>
        <v>0</v>
      </c>
      <c r="J492" s="155"/>
    </row>
    <row r="493" spans="1:10" ht="15" customHeight="1">
      <c r="A493" s="374">
        <v>441</v>
      </c>
      <c r="B493" s="251">
        <v>611000</v>
      </c>
      <c r="C493" s="539" t="s">
        <v>87</v>
      </c>
      <c r="D493" s="540"/>
      <c r="E493" s="540"/>
      <c r="F493" s="541"/>
      <c r="G493" s="264">
        <v>0</v>
      </c>
      <c r="H493" s="265">
        <v>0</v>
      </c>
      <c r="I493" s="271">
        <v>0</v>
      </c>
      <c r="J493" s="156"/>
    </row>
    <row r="494" spans="1:10" ht="15" customHeight="1">
      <c r="A494" s="374">
        <v>442</v>
      </c>
      <c r="B494" s="252">
        <v>612000</v>
      </c>
      <c r="C494" s="539" t="s">
        <v>258</v>
      </c>
      <c r="D494" s="540"/>
      <c r="E494" s="540"/>
      <c r="F494" s="541"/>
      <c r="G494" s="266">
        <v>0</v>
      </c>
      <c r="H494" s="267">
        <v>0</v>
      </c>
      <c r="I494" s="272">
        <v>0</v>
      </c>
      <c r="J494" s="156"/>
    </row>
    <row r="495" spans="1:10" ht="15" customHeight="1">
      <c r="A495" s="374">
        <v>443</v>
      </c>
      <c r="B495" s="252">
        <v>613000</v>
      </c>
      <c r="C495" s="539" t="s">
        <v>46</v>
      </c>
      <c r="D495" s="540"/>
      <c r="E495" s="540"/>
      <c r="F495" s="541"/>
      <c r="G495" s="266">
        <v>0</v>
      </c>
      <c r="H495" s="267">
        <v>0</v>
      </c>
      <c r="I495" s="272">
        <v>0</v>
      </c>
      <c r="J495" s="156"/>
    </row>
    <row r="496" spans="1:10" ht="15" customHeight="1">
      <c r="A496" s="374">
        <v>444</v>
      </c>
      <c r="B496" s="252">
        <v>614000</v>
      </c>
      <c r="C496" s="539" t="s">
        <v>88</v>
      </c>
      <c r="D496" s="540"/>
      <c r="E496" s="540"/>
      <c r="F496" s="541"/>
      <c r="G496" s="266">
        <v>0</v>
      </c>
      <c r="H496" s="267">
        <v>0</v>
      </c>
      <c r="I496" s="272">
        <v>0</v>
      </c>
      <c r="J496" s="156"/>
    </row>
    <row r="497" spans="1:10" ht="15" customHeight="1">
      <c r="A497" s="374">
        <v>445</v>
      </c>
      <c r="B497" s="252">
        <v>821000</v>
      </c>
      <c r="C497" s="539" t="s">
        <v>89</v>
      </c>
      <c r="D497" s="540"/>
      <c r="E497" s="540"/>
      <c r="F497" s="541"/>
      <c r="G497" s="266">
        <v>0</v>
      </c>
      <c r="H497" s="267">
        <v>0</v>
      </c>
      <c r="I497" s="272">
        <v>0</v>
      </c>
      <c r="J497" s="156"/>
    </row>
    <row r="498" spans="1:36" s="61" customFormat="1" ht="6.75" customHeight="1">
      <c r="A498" s="374"/>
      <c r="B498" s="257"/>
      <c r="C498" s="31"/>
      <c r="D498" s="31"/>
      <c r="E498" s="60"/>
      <c r="F498" s="60"/>
      <c r="G498" s="285"/>
      <c r="H498" s="285"/>
      <c r="I498" s="286"/>
      <c r="J498" s="154"/>
      <c r="K498"/>
      <c r="L498"/>
      <c r="M498"/>
      <c r="N498"/>
      <c r="O498"/>
      <c r="P498"/>
      <c r="Q498"/>
      <c r="R498"/>
      <c r="S498"/>
      <c r="T498"/>
      <c r="U498"/>
      <c r="V498"/>
      <c r="W498"/>
      <c r="X498"/>
      <c r="Y498"/>
      <c r="Z498"/>
      <c r="AA498"/>
      <c r="AB498"/>
      <c r="AC498"/>
      <c r="AD498"/>
      <c r="AE498"/>
      <c r="AF498"/>
      <c r="AG498"/>
      <c r="AH498"/>
      <c r="AI498"/>
      <c r="AJ498"/>
    </row>
    <row r="499" spans="1:10" ht="15" customHeight="1">
      <c r="A499" s="374">
        <v>446</v>
      </c>
      <c r="B499" s="258"/>
      <c r="C499" s="539" t="s">
        <v>52</v>
      </c>
      <c r="D499" s="540"/>
      <c r="E499" s="540"/>
      <c r="F499" s="541"/>
      <c r="G499" s="263">
        <f>SUM(G478,G485,G492)</f>
        <v>0</v>
      </c>
      <c r="H499" s="262">
        <f>SUM(H478,H485,H492)</f>
        <v>0</v>
      </c>
      <c r="I499" s="270">
        <f>SUM(I478,I485,I492)</f>
        <v>0</v>
      </c>
      <c r="J499" s="155"/>
    </row>
    <row r="500" spans="1:10" ht="15" customHeight="1" thickBot="1">
      <c r="A500" s="375">
        <v>499</v>
      </c>
      <c r="B500" s="259"/>
      <c r="C500" s="545" t="s">
        <v>107</v>
      </c>
      <c r="D500" s="546"/>
      <c r="E500" s="546"/>
      <c r="F500" s="547"/>
      <c r="G500" s="159">
        <v>0</v>
      </c>
      <c r="H500" s="105">
        <v>0</v>
      </c>
      <c r="I500" s="161">
        <v>0</v>
      </c>
      <c r="J500" s="157"/>
    </row>
    <row r="501" spans="1:10" ht="12.75" customHeight="1">
      <c r="A501" s="58"/>
      <c r="C501" s="247"/>
      <c r="D501" s="247"/>
      <c r="E501" s="247"/>
      <c r="F501" s="247"/>
      <c r="G501" s="247"/>
      <c r="H501" s="247"/>
      <c r="I501" s="247"/>
      <c r="J501" s="247"/>
    </row>
    <row r="502" spans="1:10" ht="12.75">
      <c r="A502" s="58"/>
      <c r="B502" s="246"/>
      <c r="C502" s="245"/>
      <c r="D502" s="245"/>
      <c r="E502" s="245"/>
      <c r="F502" s="245"/>
      <c r="G502" s="245"/>
      <c r="H502" s="245"/>
      <c r="I502" s="245"/>
      <c r="J502" s="245"/>
    </row>
    <row r="503" spans="1:10" ht="12.75">
      <c r="A503" s="58"/>
      <c r="B503" s="246"/>
      <c r="C503" s="245"/>
      <c r="D503" s="245"/>
      <c r="E503" s="245"/>
      <c r="F503" s="245"/>
      <c r="G503" s="245"/>
      <c r="H503" s="245"/>
      <c r="I503" s="245"/>
      <c r="J503" s="245"/>
    </row>
    <row r="504" spans="1:10" ht="12.75">
      <c r="A504" s="58"/>
      <c r="B504" s="246"/>
      <c r="C504" s="245"/>
      <c r="D504" s="245"/>
      <c r="E504" s="245"/>
      <c r="F504" s="245"/>
      <c r="G504" s="245"/>
      <c r="H504" s="245"/>
      <c r="I504" s="245"/>
      <c r="J504" s="245"/>
    </row>
    <row r="505" spans="1:10" ht="12.75">
      <c r="A505" s="58"/>
      <c r="B505" s="246"/>
      <c r="C505" s="245"/>
      <c r="D505" s="245"/>
      <c r="E505" s="245"/>
      <c r="F505" s="245"/>
      <c r="G505" s="245"/>
      <c r="H505" s="245"/>
      <c r="I505" s="245"/>
      <c r="J505" s="245"/>
    </row>
    <row r="506" spans="1:10" ht="12.75">
      <c r="A506" s="58"/>
      <c r="B506" s="246"/>
      <c r="C506" s="245"/>
      <c r="D506" s="245"/>
      <c r="E506" s="245"/>
      <c r="F506" s="245"/>
      <c r="G506" s="245"/>
      <c r="H506" s="245"/>
      <c r="I506" s="245"/>
      <c r="J506" s="245"/>
    </row>
    <row r="507" spans="1:10" ht="12.75">
      <c r="A507" s="58"/>
      <c r="B507" s="246"/>
      <c r="C507" s="245"/>
      <c r="D507" s="245"/>
      <c r="E507" s="245"/>
      <c r="F507" s="245"/>
      <c r="G507" s="245"/>
      <c r="H507" s="245"/>
      <c r="I507" s="245"/>
      <c r="J507" s="245"/>
    </row>
    <row r="508" spans="1:10" ht="12.75">
      <c r="A508" s="58"/>
      <c r="B508" s="246"/>
      <c r="C508" s="245"/>
      <c r="D508" s="245"/>
      <c r="E508" s="245"/>
      <c r="F508" s="245"/>
      <c r="G508" s="245"/>
      <c r="H508" s="245"/>
      <c r="I508" s="245"/>
      <c r="J508" s="245"/>
    </row>
    <row r="509" spans="1:10" ht="12.75">
      <c r="A509" s="58"/>
      <c r="B509" s="246"/>
      <c r="C509" s="245"/>
      <c r="D509" s="245"/>
      <c r="E509" s="245"/>
      <c r="F509" s="245"/>
      <c r="G509" s="245"/>
      <c r="H509" s="245"/>
      <c r="I509" s="245"/>
      <c r="J509" s="245"/>
    </row>
    <row r="510" spans="1:10" ht="16.5" customHeight="1">
      <c r="A510" s="11"/>
      <c r="B510" s="672" t="s">
        <v>234</v>
      </c>
      <c r="C510" s="672"/>
      <c r="D510" s="672"/>
      <c r="E510" s="672"/>
      <c r="F510" s="672"/>
      <c r="G510" s="672"/>
      <c r="H510" s="672"/>
      <c r="I510" s="672"/>
      <c r="J510" s="672"/>
    </row>
    <row r="511" spans="1:10" ht="12.75">
      <c r="A511" s="11"/>
      <c r="B511" s="65"/>
      <c r="C511" s="8"/>
      <c r="D511" s="8"/>
      <c r="E511" s="8"/>
      <c r="F511" s="8"/>
      <c r="G511" s="8"/>
      <c r="H511" s="8"/>
      <c r="I511" s="8"/>
      <c r="J511" s="8"/>
    </row>
    <row r="512" spans="1:10" ht="12.75">
      <c r="A512" s="293"/>
      <c r="J512" s="2"/>
    </row>
    <row r="513" spans="1:10" ht="12.75">
      <c r="A513" s="293"/>
      <c r="J513" s="2"/>
    </row>
    <row r="514" spans="1:10" ht="12.75">
      <c r="A514" s="293"/>
      <c r="J514" s="2"/>
    </row>
    <row r="515" spans="1:10" ht="12.75">
      <c r="A515" s="293"/>
      <c r="J515" s="2"/>
    </row>
    <row r="516" spans="1:10" ht="12.75">
      <c r="A516" s="293"/>
      <c r="J516" s="2"/>
    </row>
    <row r="517" spans="1:10" ht="12.75">
      <c r="A517" s="293"/>
      <c r="J517" s="2"/>
    </row>
    <row r="518" spans="1:10" ht="12.75">
      <c r="A518" s="293"/>
      <c r="B518" s="8"/>
      <c r="C518" s="8"/>
      <c r="D518" s="8"/>
      <c r="E518" s="8"/>
      <c r="F518" s="8"/>
      <c r="G518" s="8"/>
      <c r="H518" s="8"/>
      <c r="I518" s="8"/>
      <c r="J518" s="8"/>
    </row>
    <row r="519" spans="1:10" ht="12.75">
      <c r="A519" s="293"/>
      <c r="B519" s="8"/>
      <c r="C519" s="8"/>
      <c r="D519" s="8"/>
      <c r="E519" s="8"/>
      <c r="F519" s="8"/>
      <c r="G519" s="8"/>
      <c r="H519" s="8"/>
      <c r="I519" s="8"/>
      <c r="J519" s="8"/>
    </row>
    <row r="520" spans="1:10" ht="12.75">
      <c r="A520" s="293"/>
      <c r="J520" s="2"/>
    </row>
    <row r="521" spans="1:10" ht="12.75">
      <c r="A521" s="293"/>
      <c r="J521" s="2"/>
    </row>
    <row r="522" spans="1:10" ht="12.75">
      <c r="A522" s="293"/>
      <c r="J522" s="2"/>
    </row>
    <row r="523" spans="1:10" ht="12.75">
      <c r="A523" s="293"/>
      <c r="J523" s="2"/>
    </row>
    <row r="524" spans="1:10" ht="12.75">
      <c r="A524" s="293"/>
      <c r="J524" s="2"/>
    </row>
    <row r="525" spans="1:10" ht="12.75">
      <c r="A525" s="293"/>
      <c r="J525" s="2"/>
    </row>
    <row r="526" ht="12.75">
      <c r="A526" s="293"/>
    </row>
    <row r="527" ht="12.75">
      <c r="A527" s="293"/>
    </row>
    <row r="528" ht="12.75">
      <c r="A528" s="293"/>
    </row>
    <row r="529" ht="12.75">
      <c r="A529" s="293"/>
    </row>
    <row r="530" ht="12.75">
      <c r="A530" s="293"/>
    </row>
    <row r="531" ht="12.75">
      <c r="A531" s="293"/>
    </row>
    <row r="532" ht="12.75">
      <c r="A532" s="293"/>
    </row>
    <row r="533" ht="12.75">
      <c r="A533" s="293"/>
    </row>
    <row r="534" ht="12.75">
      <c r="A534" s="293"/>
    </row>
    <row r="535" ht="12.75">
      <c r="A535" s="293"/>
    </row>
    <row r="536" ht="12.75">
      <c r="A536" s="293"/>
    </row>
    <row r="537" ht="12.75">
      <c r="A537" s="293"/>
    </row>
    <row r="538" ht="12.75">
      <c r="A538" s="293"/>
    </row>
    <row r="539" ht="12.75">
      <c r="A539" s="293"/>
    </row>
    <row r="540" ht="12.75">
      <c r="A540" s="293"/>
    </row>
    <row r="541" ht="12.75">
      <c r="A541" s="293"/>
    </row>
    <row r="542" ht="12.75">
      <c r="A542" s="293"/>
    </row>
    <row r="543" ht="12.75">
      <c r="A543" s="293"/>
    </row>
    <row r="544" ht="12.75">
      <c r="A544" s="293"/>
    </row>
    <row r="545" ht="12.75">
      <c r="A545" s="293"/>
    </row>
    <row r="546" ht="12.75">
      <c r="A546" s="293"/>
    </row>
    <row r="547" ht="12.75">
      <c r="A547" s="293"/>
    </row>
    <row r="548" ht="12.75">
      <c r="A548" s="293"/>
    </row>
    <row r="549" ht="12.75">
      <c r="A549" s="293"/>
    </row>
    <row r="550" ht="12.75">
      <c r="A550" s="293"/>
    </row>
    <row r="551" ht="12.75">
      <c r="A551" s="293"/>
    </row>
    <row r="552" ht="12.75">
      <c r="A552" s="293"/>
    </row>
    <row r="553" ht="12.75">
      <c r="A553" s="293"/>
    </row>
    <row r="554" ht="12.75">
      <c r="A554" s="293"/>
    </row>
    <row r="555" ht="12.75">
      <c r="A555" s="293"/>
    </row>
    <row r="556" ht="12.75">
      <c r="A556" s="293"/>
    </row>
    <row r="557" ht="12.75">
      <c r="A557" s="293"/>
    </row>
    <row r="558" ht="12.75">
      <c r="A558" s="293"/>
    </row>
    <row r="559" ht="12.75">
      <c r="A559" s="293"/>
    </row>
    <row r="560" ht="12.75">
      <c r="A560" s="293"/>
    </row>
    <row r="561" ht="12.75">
      <c r="A561" s="293"/>
    </row>
    <row r="562" ht="12.75">
      <c r="A562" s="293"/>
    </row>
    <row r="563" ht="12.75">
      <c r="A563" s="293"/>
    </row>
    <row r="564" ht="12.75">
      <c r="A564" s="293"/>
    </row>
    <row r="565" ht="12.75">
      <c r="A565" s="293"/>
    </row>
    <row r="566" ht="12.75">
      <c r="A566" s="293"/>
    </row>
    <row r="567" ht="12.75">
      <c r="A567" s="293"/>
    </row>
    <row r="568" ht="12.75">
      <c r="A568" s="293"/>
    </row>
    <row r="569" ht="12.75">
      <c r="A569" s="293"/>
    </row>
    <row r="570" ht="12.75">
      <c r="A570" s="293"/>
    </row>
    <row r="571" ht="12.75">
      <c r="A571" s="293"/>
    </row>
    <row r="572" ht="12.75">
      <c r="A572" s="293"/>
    </row>
    <row r="573" ht="12.75">
      <c r="A573" s="293"/>
    </row>
    <row r="574" ht="12.75">
      <c r="A574" s="293"/>
    </row>
    <row r="575" ht="12.75">
      <c r="A575" s="293"/>
    </row>
    <row r="576" ht="12.75">
      <c r="A576" s="293"/>
    </row>
    <row r="577" ht="12.75">
      <c r="A577" s="293"/>
    </row>
    <row r="578" ht="12.75">
      <c r="A578" s="293"/>
    </row>
    <row r="579" ht="12.75">
      <c r="A579" s="293"/>
    </row>
    <row r="580" ht="12.75">
      <c r="A580" s="293"/>
    </row>
    <row r="581" ht="12.75">
      <c r="A581" s="293"/>
    </row>
    <row r="582" ht="12.75">
      <c r="A582" s="293"/>
    </row>
    <row r="583" ht="12.75">
      <c r="A583" s="293"/>
    </row>
    <row r="584" ht="12.75">
      <c r="A584" s="293"/>
    </row>
    <row r="585" ht="12.75">
      <c r="A585" s="293"/>
    </row>
    <row r="586" ht="12.75">
      <c r="A586" s="293"/>
    </row>
    <row r="587" ht="12.75">
      <c r="A587" s="293"/>
    </row>
    <row r="588" ht="12.75">
      <c r="A588" s="293"/>
    </row>
    <row r="589" ht="12.75">
      <c r="A589" s="293"/>
    </row>
    <row r="590" ht="12.75">
      <c r="A590" s="293"/>
    </row>
    <row r="591" ht="12.75">
      <c r="A591" s="293"/>
    </row>
    <row r="595" ht="12.75">
      <c r="A595" s="11"/>
    </row>
    <row r="596" ht="12.75">
      <c r="A596" s="11"/>
    </row>
    <row r="597" ht="12.75">
      <c r="A597" s="11"/>
    </row>
    <row r="598" ht="12.75">
      <c r="A598" s="11"/>
    </row>
    <row r="599" ht="12.75">
      <c r="A599" s="11"/>
    </row>
    <row r="600" ht="12.75">
      <c r="A600" s="11"/>
    </row>
    <row r="601" ht="12.75">
      <c r="A601" s="11"/>
    </row>
    <row r="602" ht="12.75">
      <c r="A602" s="11"/>
    </row>
    <row r="603" ht="12.75">
      <c r="A603" s="11"/>
    </row>
    <row r="604" ht="12.75">
      <c r="A604" s="11"/>
    </row>
    <row r="605" ht="12.75">
      <c r="A605" s="11"/>
    </row>
    <row r="606" ht="12.75">
      <c r="A606" s="11"/>
    </row>
    <row r="607" ht="12.75">
      <c r="A607" s="11"/>
    </row>
    <row r="608" spans="1:2" ht="12.75">
      <c r="A608" s="11"/>
      <c r="B608" s="1" t="s">
        <v>235</v>
      </c>
    </row>
    <row r="609" ht="12.75">
      <c r="A609" s="11"/>
    </row>
    <row r="610" spans="1:4" ht="12.75">
      <c r="A610" s="11"/>
      <c r="B610" s="8"/>
      <c r="C610" s="8"/>
      <c r="D610" s="8"/>
    </row>
    <row r="611" spans="1:10" ht="12.75">
      <c r="A611" s="143"/>
      <c r="B611" s="10" t="s">
        <v>35</v>
      </c>
      <c r="C611" s="10"/>
      <c r="D611" s="10"/>
      <c r="E611" s="620" t="str">
        <f>+Naslovna!$E$17</f>
        <v>(unijeti naziv proračunskog korisnika)</v>
      </c>
      <c r="F611" s="621"/>
      <c r="G611" s="621"/>
      <c r="H611" s="621"/>
      <c r="I611" s="621"/>
      <c r="J611" s="635"/>
    </row>
    <row r="612" spans="1:10" ht="13.5" thickBot="1">
      <c r="A612" s="133"/>
      <c r="B612" s="10"/>
      <c r="C612" s="10"/>
      <c r="D612" s="10"/>
      <c r="E612" s="10"/>
      <c r="F612" s="48"/>
      <c r="G612" s="48"/>
      <c r="H612" s="48"/>
      <c r="I612" s="48"/>
      <c r="J612" s="158"/>
    </row>
    <row r="613" spans="1:10" ht="15" customHeight="1" thickBot="1">
      <c r="A613" s="1"/>
      <c r="B613" s="94" t="s">
        <v>91</v>
      </c>
      <c r="C613" s="95"/>
      <c r="D613" s="96"/>
      <c r="E613" s="96"/>
      <c r="F613" s="96"/>
      <c r="G613" s="96"/>
      <c r="H613" s="96"/>
      <c r="I613" s="97"/>
      <c r="J613" s="146"/>
    </row>
    <row r="614" spans="1:10" ht="22.5" customHeight="1">
      <c r="A614" s="373" t="s">
        <v>191</v>
      </c>
      <c r="B614" s="534" t="s">
        <v>36</v>
      </c>
      <c r="C614" s="534"/>
      <c r="D614" s="645" t="s">
        <v>290</v>
      </c>
      <c r="E614" s="646"/>
      <c r="F614" s="646"/>
      <c r="G614" s="646"/>
      <c r="H614" s="646"/>
      <c r="I614" s="647"/>
      <c r="J614" s="147"/>
    </row>
    <row r="615" spans="1:10" ht="15" customHeight="1">
      <c r="A615" s="374" t="s">
        <v>192</v>
      </c>
      <c r="B615" s="534" t="s">
        <v>37</v>
      </c>
      <c r="C615" s="534"/>
      <c r="D615" s="648" t="s">
        <v>49</v>
      </c>
      <c r="E615" s="535"/>
      <c r="F615" s="535"/>
      <c r="G615" s="535"/>
      <c r="H615" s="535"/>
      <c r="I615" s="536"/>
      <c r="J615" s="148"/>
    </row>
    <row r="616" spans="1:10" ht="16.5" customHeight="1">
      <c r="A616" s="374" t="s">
        <v>193</v>
      </c>
      <c r="B616" s="534" t="s">
        <v>103</v>
      </c>
      <c r="C616" s="534"/>
      <c r="D616" s="648" t="s">
        <v>105</v>
      </c>
      <c r="E616" s="535"/>
      <c r="F616" s="535"/>
      <c r="G616" s="535"/>
      <c r="H616" s="535"/>
      <c r="I616" s="536"/>
      <c r="J616" s="148"/>
    </row>
    <row r="617" spans="1:10" ht="25.5" customHeight="1">
      <c r="A617" s="374" t="s">
        <v>194</v>
      </c>
      <c r="B617" s="534" t="s">
        <v>38</v>
      </c>
      <c r="C617" s="534"/>
      <c r="D617" s="653" t="s">
        <v>218</v>
      </c>
      <c r="E617" s="564"/>
      <c r="F617" s="564"/>
      <c r="G617" s="564"/>
      <c r="H617" s="564"/>
      <c r="I617" s="565"/>
      <c r="J617" s="148"/>
    </row>
    <row r="618" spans="1:10" ht="25.5" customHeight="1">
      <c r="A618" s="374" t="s">
        <v>195</v>
      </c>
      <c r="B618" s="588" t="s">
        <v>39</v>
      </c>
      <c r="C618" s="588"/>
      <c r="D618" s="637" t="s">
        <v>50</v>
      </c>
      <c r="E618" s="638"/>
      <c r="F618" s="638"/>
      <c r="G618" s="638"/>
      <c r="H618" s="638"/>
      <c r="I618" s="639"/>
      <c r="J618" s="148"/>
    </row>
    <row r="619" spans="1:10" ht="10.5" customHeight="1" thickBot="1">
      <c r="A619" s="374"/>
      <c r="B619" s="656"/>
      <c r="C619" s="656"/>
      <c r="D619" s="657"/>
      <c r="E619" s="657"/>
      <c r="F619" s="657"/>
      <c r="G619" s="657"/>
      <c r="H619" s="657"/>
      <c r="I619" s="658"/>
      <c r="J619" s="149"/>
    </row>
    <row r="620" spans="1:10" ht="15" customHeight="1">
      <c r="A620" s="374"/>
      <c r="B620" s="254" t="s">
        <v>41</v>
      </c>
      <c r="C620" s="95"/>
      <c r="D620" s="96"/>
      <c r="E620" s="96"/>
      <c r="F620" s="96"/>
      <c r="G620" s="96"/>
      <c r="H620" s="96"/>
      <c r="I620" s="97"/>
      <c r="J620" s="150"/>
    </row>
    <row r="621" spans="1:10" ht="12.75" customHeight="1">
      <c r="A621" s="374"/>
      <c r="B621" s="51"/>
      <c r="C621" s="51"/>
      <c r="D621" s="616" t="s">
        <v>42</v>
      </c>
      <c r="E621" s="632"/>
      <c r="F621" s="617"/>
      <c r="G621" s="581" t="s">
        <v>44</v>
      </c>
      <c r="H621" s="582"/>
      <c r="I621" s="583"/>
      <c r="J621" s="151"/>
    </row>
    <row r="622" spans="1:10" ht="12.75" customHeight="1">
      <c r="A622" s="374"/>
      <c r="B622" s="53"/>
      <c r="C622" s="53"/>
      <c r="D622" s="659"/>
      <c r="E622" s="660"/>
      <c r="F622" s="661"/>
      <c r="G622" s="56" t="s">
        <v>265</v>
      </c>
      <c r="H622" s="57" t="s">
        <v>266</v>
      </c>
      <c r="I622" s="102" t="s">
        <v>278</v>
      </c>
      <c r="J622" s="152"/>
    </row>
    <row r="623" spans="1:10" ht="21.75" customHeight="1">
      <c r="A623" s="374">
        <v>510</v>
      </c>
      <c r="B623" s="577" t="s">
        <v>106</v>
      </c>
      <c r="C623" s="603"/>
      <c r="D623" s="663"/>
      <c r="E623" s="664"/>
      <c r="F623" s="665"/>
      <c r="G623" s="273"/>
      <c r="H623" s="274"/>
      <c r="I623" s="275"/>
      <c r="J623" s="153"/>
    </row>
    <row r="624" spans="1:10" ht="21.75" customHeight="1">
      <c r="A624" s="374">
        <v>511</v>
      </c>
      <c r="B624" s="604"/>
      <c r="C624" s="604"/>
      <c r="D624" s="663"/>
      <c r="E624" s="664"/>
      <c r="F624" s="665"/>
      <c r="G624" s="273"/>
      <c r="H624" s="274"/>
      <c r="I624" s="275"/>
      <c r="J624" s="153"/>
    </row>
    <row r="625" spans="1:10" ht="21.75" customHeight="1">
      <c r="A625" s="374">
        <v>512</v>
      </c>
      <c r="B625" s="591" t="s">
        <v>219</v>
      </c>
      <c r="C625" s="603"/>
      <c r="D625" s="663"/>
      <c r="E625" s="664"/>
      <c r="F625" s="665"/>
      <c r="G625" s="273"/>
      <c r="H625" s="274"/>
      <c r="I625" s="275"/>
      <c r="J625" s="153"/>
    </row>
    <row r="626" spans="1:10" ht="39.75" customHeight="1">
      <c r="A626" s="374">
        <v>513</v>
      </c>
      <c r="B626" s="604"/>
      <c r="C626" s="604"/>
      <c r="D626" s="663"/>
      <c r="E626" s="664"/>
      <c r="F626" s="665"/>
      <c r="G626" s="273"/>
      <c r="H626" s="274"/>
      <c r="I626" s="275"/>
      <c r="J626" s="153"/>
    </row>
    <row r="627" spans="1:10" ht="24" customHeight="1">
      <c r="A627" s="374">
        <v>514</v>
      </c>
      <c r="B627" s="591" t="s">
        <v>220</v>
      </c>
      <c r="C627" s="592"/>
      <c r="D627" s="663"/>
      <c r="E627" s="664"/>
      <c r="F627" s="665"/>
      <c r="G627" s="273"/>
      <c r="H627" s="274"/>
      <c r="I627" s="275"/>
      <c r="J627" s="153"/>
    </row>
    <row r="628" spans="1:10" ht="35.25" customHeight="1" thickBot="1">
      <c r="A628" s="374">
        <v>515</v>
      </c>
      <c r="B628" s="649"/>
      <c r="C628" s="649"/>
      <c r="D628" s="666"/>
      <c r="E628" s="667"/>
      <c r="F628" s="668"/>
      <c r="G628" s="276"/>
      <c r="H628" s="277"/>
      <c r="I628" s="278"/>
      <c r="J628" s="153"/>
    </row>
    <row r="629" spans="1:36" s="11" customFormat="1" ht="10.5" customHeight="1" thickBot="1">
      <c r="A629" s="374"/>
      <c r="B629" s="41"/>
      <c r="C629" s="41"/>
      <c r="D629" s="41"/>
      <c r="E629" s="41"/>
      <c r="F629" s="59"/>
      <c r="G629" s="59"/>
      <c r="H629" s="59"/>
      <c r="I629" s="104"/>
      <c r="J629" s="104"/>
      <c r="K629"/>
      <c r="L629"/>
      <c r="M629"/>
      <c r="N629"/>
      <c r="O629"/>
      <c r="P629"/>
      <c r="Q629"/>
      <c r="R629"/>
      <c r="S629"/>
      <c r="T629"/>
      <c r="U629"/>
      <c r="V629"/>
      <c r="W629"/>
      <c r="X629"/>
      <c r="Y629"/>
      <c r="Z629"/>
      <c r="AA629"/>
      <c r="AB629"/>
      <c r="AC629"/>
      <c r="AD629"/>
      <c r="AE629"/>
      <c r="AF629"/>
      <c r="AG629"/>
      <c r="AH629"/>
      <c r="AI629"/>
      <c r="AJ629"/>
    </row>
    <row r="630" spans="1:10" ht="15" customHeight="1">
      <c r="A630" s="374"/>
      <c r="B630" s="254" t="s">
        <v>51</v>
      </c>
      <c r="C630" s="95"/>
      <c r="D630" s="96"/>
      <c r="E630" s="96"/>
      <c r="F630" s="96"/>
      <c r="G630" s="96"/>
      <c r="H630" s="96"/>
      <c r="I630" s="96"/>
      <c r="J630" s="134"/>
    </row>
    <row r="631" spans="1:10" ht="12.75" customHeight="1">
      <c r="A631" s="374"/>
      <c r="B631" s="584"/>
      <c r="C631" s="616"/>
      <c r="D631" s="632"/>
      <c r="E631" s="632"/>
      <c r="F631" s="617"/>
      <c r="G631" s="581" t="s">
        <v>110</v>
      </c>
      <c r="H631" s="630"/>
      <c r="I631" s="631"/>
      <c r="J631" s="628" t="s">
        <v>289</v>
      </c>
    </row>
    <row r="632" spans="1:10" ht="43.5" customHeight="1">
      <c r="A632" s="374"/>
      <c r="B632" s="585"/>
      <c r="C632" s="618"/>
      <c r="D632" s="633"/>
      <c r="E632" s="633"/>
      <c r="F632" s="619"/>
      <c r="G632" s="56" t="s">
        <v>265</v>
      </c>
      <c r="H632" s="57" t="s">
        <v>266</v>
      </c>
      <c r="I632" s="102" t="s">
        <v>278</v>
      </c>
      <c r="J632" s="629"/>
    </row>
    <row r="633" spans="1:10" ht="21" customHeight="1">
      <c r="A633" s="374">
        <v>520</v>
      </c>
      <c r="B633" s="537" t="s">
        <v>86</v>
      </c>
      <c r="C633" s="537"/>
      <c r="D633" s="537"/>
      <c r="E633" s="537"/>
      <c r="F633" s="538"/>
      <c r="G633" s="263">
        <f>SUM(G634:G638)</f>
        <v>0</v>
      </c>
      <c r="H633" s="279">
        <f>SUM(H634:H638)</f>
        <v>0</v>
      </c>
      <c r="I633" s="263">
        <f>SUM(I634:I638)</f>
        <v>0</v>
      </c>
      <c r="J633" s="135"/>
    </row>
    <row r="634" spans="1:10" ht="73.5" customHeight="1">
      <c r="A634" s="374">
        <v>521</v>
      </c>
      <c r="B634" s="252">
        <v>611000</v>
      </c>
      <c r="C634" s="539" t="s">
        <v>87</v>
      </c>
      <c r="D634" s="540"/>
      <c r="E634" s="540"/>
      <c r="F634" s="541"/>
      <c r="G634" s="264">
        <v>0</v>
      </c>
      <c r="H634" s="265">
        <v>0</v>
      </c>
      <c r="I634" s="264">
        <v>0</v>
      </c>
      <c r="J634" s="136" t="s">
        <v>280</v>
      </c>
    </row>
    <row r="635" spans="1:10" ht="69.75" customHeight="1">
      <c r="A635" s="374">
        <v>522</v>
      </c>
      <c r="B635" s="252">
        <v>612000</v>
      </c>
      <c r="C635" s="539" t="s">
        <v>258</v>
      </c>
      <c r="D635" s="540"/>
      <c r="E635" s="540"/>
      <c r="F635" s="541"/>
      <c r="G635" s="266">
        <v>0</v>
      </c>
      <c r="H635" s="267">
        <v>0</v>
      </c>
      <c r="I635" s="266">
        <v>0</v>
      </c>
      <c r="J635" s="136" t="s">
        <v>281</v>
      </c>
    </row>
    <row r="636" spans="1:10" ht="66" customHeight="1">
      <c r="A636" s="374">
        <v>523</v>
      </c>
      <c r="B636" s="252">
        <v>613000</v>
      </c>
      <c r="C636" s="539" t="s">
        <v>46</v>
      </c>
      <c r="D636" s="540"/>
      <c r="E636" s="540"/>
      <c r="F636" s="541"/>
      <c r="G636" s="266">
        <v>0</v>
      </c>
      <c r="H636" s="267">
        <v>0</v>
      </c>
      <c r="I636" s="266">
        <v>0</v>
      </c>
      <c r="J636" s="136" t="s">
        <v>282</v>
      </c>
    </row>
    <row r="637" spans="1:10" ht="69" customHeight="1">
      <c r="A637" s="374">
        <v>524</v>
      </c>
      <c r="B637" s="252">
        <v>614000</v>
      </c>
      <c r="C637" s="539" t="s">
        <v>88</v>
      </c>
      <c r="D637" s="540"/>
      <c r="E637" s="540"/>
      <c r="F637" s="541"/>
      <c r="G637" s="266">
        <v>0</v>
      </c>
      <c r="H637" s="267">
        <v>0</v>
      </c>
      <c r="I637" s="266">
        <v>0</v>
      </c>
      <c r="J637" s="136" t="s">
        <v>283</v>
      </c>
    </row>
    <row r="638" spans="1:10" ht="58.5" customHeight="1" thickBot="1">
      <c r="A638" s="374">
        <v>525</v>
      </c>
      <c r="B638" s="256">
        <v>821000</v>
      </c>
      <c r="C638" s="545" t="s">
        <v>89</v>
      </c>
      <c r="D638" s="546"/>
      <c r="E638" s="546"/>
      <c r="F638" s="547"/>
      <c r="G638" s="268">
        <v>0</v>
      </c>
      <c r="H638" s="269">
        <v>0</v>
      </c>
      <c r="I638" s="268">
        <v>0</v>
      </c>
      <c r="J638" s="137" t="s">
        <v>284</v>
      </c>
    </row>
    <row r="639" spans="1:36" s="61" customFormat="1" ht="6.75" customHeight="1" thickBot="1">
      <c r="A639" s="374"/>
      <c r="B639" s="261"/>
      <c r="C639" s="169"/>
      <c r="D639" s="169"/>
      <c r="E639" s="124"/>
      <c r="F639" s="124"/>
      <c r="G639" s="280"/>
      <c r="H639" s="280"/>
      <c r="I639" s="281"/>
      <c r="J639" s="154"/>
      <c r="K639"/>
      <c r="L639"/>
      <c r="M639"/>
      <c r="N639"/>
      <c r="O639"/>
      <c r="P639"/>
      <c r="Q639"/>
      <c r="R639"/>
      <c r="S639"/>
      <c r="T639"/>
      <c r="U639"/>
      <c r="V639"/>
      <c r="W639"/>
      <c r="X639"/>
      <c r="Y639"/>
      <c r="Z639"/>
      <c r="AA639"/>
      <c r="AB639"/>
      <c r="AC639"/>
      <c r="AD639"/>
      <c r="AE639"/>
      <c r="AF639"/>
      <c r="AG639"/>
      <c r="AH639"/>
      <c r="AI639"/>
      <c r="AJ639"/>
    </row>
    <row r="640" spans="1:10" ht="24.75" customHeight="1">
      <c r="A640" s="374">
        <v>530</v>
      </c>
      <c r="B640" s="643" t="s">
        <v>90</v>
      </c>
      <c r="C640" s="643"/>
      <c r="D640" s="643"/>
      <c r="E640" s="643"/>
      <c r="F640" s="644"/>
      <c r="G640" s="282">
        <f>SUM(G641:G645)</f>
        <v>0</v>
      </c>
      <c r="H640" s="283">
        <f>SUM(H641:H645)</f>
        <v>0</v>
      </c>
      <c r="I640" s="284">
        <f>SUM(I641:I645)</f>
        <v>0</v>
      </c>
      <c r="J640" s="155"/>
    </row>
    <row r="641" spans="1:10" ht="15" customHeight="1">
      <c r="A641" s="374">
        <v>531</v>
      </c>
      <c r="B641" s="251">
        <v>611000</v>
      </c>
      <c r="C641" s="539" t="s">
        <v>87</v>
      </c>
      <c r="D641" s="540"/>
      <c r="E641" s="540"/>
      <c r="F641" s="541"/>
      <c r="G641" s="264">
        <v>0</v>
      </c>
      <c r="H641" s="265">
        <v>0</v>
      </c>
      <c r="I641" s="271">
        <v>0</v>
      </c>
      <c r="J641" s="156"/>
    </row>
    <row r="642" spans="1:10" ht="15" customHeight="1">
      <c r="A642" s="374">
        <v>532</v>
      </c>
      <c r="B642" s="252">
        <v>612000</v>
      </c>
      <c r="C642" s="539" t="s">
        <v>258</v>
      </c>
      <c r="D642" s="540"/>
      <c r="E642" s="540"/>
      <c r="F642" s="541"/>
      <c r="G642" s="266">
        <v>0</v>
      </c>
      <c r="H642" s="267">
        <v>0</v>
      </c>
      <c r="I642" s="272">
        <v>0</v>
      </c>
      <c r="J642" s="156"/>
    </row>
    <row r="643" spans="1:10" ht="15" customHeight="1">
      <c r="A643" s="374">
        <v>533</v>
      </c>
      <c r="B643" s="252">
        <v>613000</v>
      </c>
      <c r="C643" s="539" t="s">
        <v>46</v>
      </c>
      <c r="D643" s="540"/>
      <c r="E643" s="540"/>
      <c r="F643" s="541"/>
      <c r="G643" s="266">
        <v>0</v>
      </c>
      <c r="H643" s="267">
        <v>0</v>
      </c>
      <c r="I643" s="272">
        <v>0</v>
      </c>
      <c r="J643" s="156"/>
    </row>
    <row r="644" spans="1:10" ht="15" customHeight="1">
      <c r="A644" s="374">
        <v>534</v>
      </c>
      <c r="B644" s="252">
        <v>614000</v>
      </c>
      <c r="C644" s="539" t="s">
        <v>88</v>
      </c>
      <c r="D644" s="540"/>
      <c r="E644" s="540"/>
      <c r="F644" s="541"/>
      <c r="G644" s="266">
        <v>0</v>
      </c>
      <c r="H644" s="267">
        <v>0</v>
      </c>
      <c r="I644" s="272">
        <v>0</v>
      </c>
      <c r="J644" s="156"/>
    </row>
    <row r="645" spans="1:10" ht="15" customHeight="1">
      <c r="A645" s="374">
        <v>535</v>
      </c>
      <c r="B645" s="252">
        <v>821000</v>
      </c>
      <c r="C645" s="539" t="s">
        <v>89</v>
      </c>
      <c r="D645" s="540"/>
      <c r="E645" s="540"/>
      <c r="F645" s="541"/>
      <c r="G645" s="266">
        <v>0</v>
      </c>
      <c r="H645" s="267">
        <v>0</v>
      </c>
      <c r="I645" s="272">
        <v>0</v>
      </c>
      <c r="J645" s="156"/>
    </row>
    <row r="646" spans="1:10" ht="6.75" customHeight="1">
      <c r="A646" s="374"/>
      <c r="B646" s="257"/>
      <c r="C646" s="31"/>
      <c r="D646" s="31"/>
      <c r="E646" s="60"/>
      <c r="F646" s="60"/>
      <c r="G646" s="285"/>
      <c r="H646" s="285"/>
      <c r="I646" s="286"/>
      <c r="J646" s="154"/>
    </row>
    <row r="647" spans="1:10" ht="22.5" customHeight="1">
      <c r="A647" s="374">
        <v>540</v>
      </c>
      <c r="B647" s="537" t="s">
        <v>93</v>
      </c>
      <c r="C647" s="537"/>
      <c r="D647" s="537"/>
      <c r="E647" s="537"/>
      <c r="F647" s="538"/>
      <c r="G647" s="263">
        <f>SUM(G648:G652)</f>
        <v>0</v>
      </c>
      <c r="H647" s="262">
        <f>SUM(H648:H652)</f>
        <v>0</v>
      </c>
      <c r="I647" s="270">
        <f>SUM(I648:I652)</f>
        <v>0</v>
      </c>
      <c r="J647" s="155"/>
    </row>
    <row r="648" spans="1:10" ht="15" customHeight="1">
      <c r="A648" s="374">
        <v>541</v>
      </c>
      <c r="B648" s="251">
        <v>611000</v>
      </c>
      <c r="C648" s="539" t="s">
        <v>87</v>
      </c>
      <c r="D648" s="540"/>
      <c r="E648" s="540"/>
      <c r="F648" s="541"/>
      <c r="G648" s="264">
        <v>0</v>
      </c>
      <c r="H648" s="265">
        <v>0</v>
      </c>
      <c r="I648" s="271">
        <v>0</v>
      </c>
      <c r="J648" s="156"/>
    </row>
    <row r="649" spans="1:10" ht="15" customHeight="1">
      <c r="A649" s="374">
        <v>542</v>
      </c>
      <c r="B649" s="252">
        <v>612000</v>
      </c>
      <c r="C649" s="539" t="s">
        <v>258</v>
      </c>
      <c r="D649" s="540"/>
      <c r="E649" s="540"/>
      <c r="F649" s="541"/>
      <c r="G649" s="266">
        <v>0</v>
      </c>
      <c r="H649" s="267">
        <v>0</v>
      </c>
      <c r="I649" s="272">
        <v>0</v>
      </c>
      <c r="J649" s="156"/>
    </row>
    <row r="650" spans="1:10" ht="15" customHeight="1">
      <c r="A650" s="374">
        <v>543</v>
      </c>
      <c r="B650" s="252">
        <v>613000</v>
      </c>
      <c r="C650" s="539" t="s">
        <v>46</v>
      </c>
      <c r="D650" s="540"/>
      <c r="E650" s="540"/>
      <c r="F650" s="541"/>
      <c r="G650" s="266">
        <v>0</v>
      </c>
      <c r="H650" s="267">
        <v>0</v>
      </c>
      <c r="I650" s="272">
        <v>0</v>
      </c>
      <c r="J650" s="156"/>
    </row>
    <row r="651" spans="1:10" ht="15" customHeight="1">
      <c r="A651" s="374">
        <v>544</v>
      </c>
      <c r="B651" s="252">
        <v>614000</v>
      </c>
      <c r="C651" s="539" t="s">
        <v>88</v>
      </c>
      <c r="D651" s="540"/>
      <c r="E651" s="540"/>
      <c r="F651" s="541"/>
      <c r="G651" s="266">
        <v>0</v>
      </c>
      <c r="H651" s="267">
        <v>0</v>
      </c>
      <c r="I651" s="272">
        <v>0</v>
      </c>
      <c r="J651" s="156"/>
    </row>
    <row r="652" spans="1:10" ht="15" customHeight="1">
      <c r="A652" s="374">
        <v>545</v>
      </c>
      <c r="B652" s="252">
        <v>821000</v>
      </c>
      <c r="C652" s="539" t="s">
        <v>89</v>
      </c>
      <c r="D652" s="540"/>
      <c r="E652" s="540"/>
      <c r="F652" s="541"/>
      <c r="G652" s="266">
        <v>0</v>
      </c>
      <c r="H652" s="267">
        <v>0</v>
      </c>
      <c r="I652" s="272">
        <v>0</v>
      </c>
      <c r="J652" s="156"/>
    </row>
    <row r="653" spans="1:36" s="61" customFormat="1" ht="6.75" customHeight="1">
      <c r="A653" s="374"/>
      <c r="B653" s="257"/>
      <c r="C653" s="31"/>
      <c r="D653" s="31"/>
      <c r="E653" s="60"/>
      <c r="F653" s="60"/>
      <c r="G653" s="285"/>
      <c r="H653" s="285"/>
      <c r="I653" s="286"/>
      <c r="J653" s="154"/>
      <c r="K653"/>
      <c r="L653"/>
      <c r="M653"/>
      <c r="N653"/>
      <c r="O653"/>
      <c r="P653"/>
      <c r="Q653"/>
      <c r="R653"/>
      <c r="S653"/>
      <c r="T653"/>
      <c r="U653"/>
      <c r="V653"/>
      <c r="W653"/>
      <c r="X653"/>
      <c r="Y653"/>
      <c r="Z653"/>
      <c r="AA653"/>
      <c r="AB653"/>
      <c r="AC653"/>
      <c r="AD653"/>
      <c r="AE653"/>
      <c r="AF653"/>
      <c r="AG653"/>
      <c r="AH653"/>
      <c r="AI653"/>
      <c r="AJ653"/>
    </row>
    <row r="654" spans="1:10" ht="15" customHeight="1">
      <c r="A654" s="374">
        <v>546</v>
      </c>
      <c r="B654" s="258"/>
      <c r="C654" s="539" t="s">
        <v>52</v>
      </c>
      <c r="D654" s="540"/>
      <c r="E654" s="540"/>
      <c r="F654" s="541"/>
      <c r="G654" s="263">
        <f>SUM(G633,G640,G647)</f>
        <v>0</v>
      </c>
      <c r="H654" s="262">
        <f>SUM(H633,H640,H647)</f>
        <v>0</v>
      </c>
      <c r="I654" s="270">
        <f>SUM(I633,I640,I647)</f>
        <v>0</v>
      </c>
      <c r="J654" s="155"/>
    </row>
    <row r="655" spans="1:10" ht="15" customHeight="1" thickBot="1">
      <c r="A655" s="375">
        <v>599</v>
      </c>
      <c r="B655" s="259"/>
      <c r="C655" s="545" t="s">
        <v>107</v>
      </c>
      <c r="D655" s="546"/>
      <c r="E655" s="546"/>
      <c r="F655" s="547"/>
      <c r="G655" s="159">
        <v>0</v>
      </c>
      <c r="H655" s="105">
        <v>0</v>
      </c>
      <c r="I655" s="161">
        <v>0</v>
      </c>
      <c r="J655" s="157"/>
    </row>
    <row r="656" spans="1:10" ht="12.75" customHeight="1">
      <c r="A656" s="145"/>
      <c r="C656" s="247"/>
      <c r="D656" s="247"/>
      <c r="E656" s="247"/>
      <c r="F656" s="247"/>
      <c r="G656" s="247"/>
      <c r="H656" s="247"/>
      <c r="I656" s="247"/>
      <c r="J656" s="247"/>
    </row>
    <row r="657" spans="1:10" ht="12.75">
      <c r="A657" s="145"/>
      <c r="B657" s="246"/>
      <c r="C657" s="245"/>
      <c r="D657" s="245"/>
      <c r="E657" s="245"/>
      <c r="F657" s="245"/>
      <c r="G657" s="245"/>
      <c r="H657" s="245"/>
      <c r="I657" s="245"/>
      <c r="J657" s="245"/>
    </row>
    <row r="658" spans="1:10" ht="12.75">
      <c r="A658" s="145"/>
      <c r="B658" s="246"/>
      <c r="C658" s="245"/>
      <c r="D658" s="245"/>
      <c r="E658" s="245"/>
      <c r="F658" s="245"/>
      <c r="G658" s="245"/>
      <c r="H658" s="245"/>
      <c r="I658" s="245"/>
      <c r="J658" s="245"/>
    </row>
    <row r="659" spans="1:10" ht="12.75">
      <c r="A659" s="145"/>
      <c r="B659" s="246"/>
      <c r="C659" s="245"/>
      <c r="D659" s="245"/>
      <c r="E659" s="245"/>
      <c r="F659" s="245"/>
      <c r="G659" s="245"/>
      <c r="H659" s="245"/>
      <c r="I659" s="245"/>
      <c r="J659" s="245"/>
    </row>
    <row r="660" spans="1:10" ht="12.75">
      <c r="A660" s="145"/>
      <c r="B660" s="246"/>
      <c r="C660" s="245"/>
      <c r="D660" s="245"/>
      <c r="E660" s="245"/>
      <c r="F660" s="245"/>
      <c r="G660" s="245"/>
      <c r="H660" s="245"/>
      <c r="I660" s="245"/>
      <c r="J660" s="245"/>
    </row>
    <row r="661" spans="1:10" ht="12.75">
      <c r="A661" s="145"/>
      <c r="B661" s="246"/>
      <c r="C661" s="245"/>
      <c r="D661" s="245"/>
      <c r="E661" s="245"/>
      <c r="F661" s="245"/>
      <c r="G661" s="245"/>
      <c r="H661" s="245"/>
      <c r="I661" s="245"/>
      <c r="J661" s="245"/>
    </row>
    <row r="662" spans="1:10" ht="12.75">
      <c r="A662" s="145"/>
      <c r="B662" s="246"/>
      <c r="C662" s="245"/>
      <c r="D662" s="245"/>
      <c r="E662" s="245"/>
      <c r="F662" s="245"/>
      <c r="G662" s="245"/>
      <c r="H662" s="245"/>
      <c r="I662" s="245"/>
      <c r="J662" s="245"/>
    </row>
    <row r="663" spans="1:10" ht="12.75">
      <c r="A663" s="145"/>
      <c r="B663" s="246"/>
      <c r="C663" s="245"/>
      <c r="D663" s="245"/>
      <c r="E663" s="245"/>
      <c r="F663" s="245"/>
      <c r="G663" s="245"/>
      <c r="H663" s="245"/>
      <c r="I663" s="245"/>
      <c r="J663" s="245"/>
    </row>
    <row r="664" spans="1:10" ht="12.75">
      <c r="A664" s="145"/>
      <c r="B664" s="246"/>
      <c r="C664" s="245"/>
      <c r="D664" s="245"/>
      <c r="E664" s="245"/>
      <c r="F664" s="245"/>
      <c r="G664" s="245"/>
      <c r="H664" s="245"/>
      <c r="I664" s="245"/>
      <c r="J664" s="245"/>
    </row>
    <row r="665" spans="1:10" ht="12.75">
      <c r="A665" s="145"/>
      <c r="B665" s="246"/>
      <c r="C665" s="245"/>
      <c r="D665" s="245"/>
      <c r="E665" s="245"/>
      <c r="F665" s="245"/>
      <c r="G665" s="245"/>
      <c r="H665" s="245"/>
      <c r="I665" s="245"/>
      <c r="J665" s="245"/>
    </row>
    <row r="666" spans="1:10" ht="26.25" customHeight="1">
      <c r="A666" s="145"/>
      <c r="B666" s="671" t="s">
        <v>236</v>
      </c>
      <c r="C666" s="671"/>
      <c r="D666" s="671"/>
      <c r="E666" s="671"/>
      <c r="F666" s="671"/>
      <c r="G666" s="671"/>
      <c r="H666" s="671"/>
      <c r="I666" s="671"/>
      <c r="J666" s="671"/>
    </row>
    <row r="667" spans="1:10" ht="12.75">
      <c r="A667" s="11"/>
      <c r="J667" s="2"/>
    </row>
    <row r="668" spans="1:10" ht="12.75">
      <c r="A668" s="293"/>
      <c r="B668" s="65"/>
      <c r="C668" s="8"/>
      <c r="D668" s="8"/>
      <c r="E668" s="8"/>
      <c r="F668" s="8"/>
      <c r="G668" s="8"/>
      <c r="H668" s="8"/>
      <c r="I668" s="8"/>
      <c r="J668" s="8"/>
    </row>
    <row r="669" spans="1:10" ht="12.75">
      <c r="A669" s="293"/>
      <c r="J669" s="2"/>
    </row>
    <row r="670" spans="1:10" ht="12.75">
      <c r="A670" s="293"/>
      <c r="J670" s="2"/>
    </row>
    <row r="671" spans="1:10" ht="12.75">
      <c r="A671" s="293"/>
      <c r="J671" s="2"/>
    </row>
    <row r="672" spans="1:10" ht="12.75">
      <c r="A672" s="293"/>
      <c r="J672" s="2"/>
    </row>
    <row r="673" spans="1:10" ht="12.75">
      <c r="A673" s="293"/>
      <c r="J673" s="2"/>
    </row>
    <row r="674" spans="1:10" ht="12.75">
      <c r="A674" s="293"/>
      <c r="J674" s="2"/>
    </row>
    <row r="675" spans="1:10" ht="12.75">
      <c r="A675" s="293"/>
      <c r="B675" s="8"/>
      <c r="C675" s="8"/>
      <c r="D675" s="8"/>
      <c r="E675" s="8"/>
      <c r="F675" s="8"/>
      <c r="G675" s="8"/>
      <c r="H675" s="8"/>
      <c r="I675" s="8"/>
      <c r="J675" s="8"/>
    </row>
    <row r="676" spans="1:10" ht="12.75">
      <c r="A676" s="293"/>
      <c r="B676" s="8"/>
      <c r="C676" s="8"/>
      <c r="D676" s="8"/>
      <c r="E676" s="8"/>
      <c r="F676" s="8"/>
      <c r="G676" s="8"/>
      <c r="H676" s="8"/>
      <c r="I676" s="8"/>
      <c r="J676" s="8"/>
    </row>
    <row r="677" spans="1:10" ht="12.75">
      <c r="A677" s="293"/>
      <c r="J677" s="2"/>
    </row>
    <row r="678" spans="1:10" ht="12.75">
      <c r="A678" s="293"/>
      <c r="J678" s="2"/>
    </row>
    <row r="679" spans="1:10" ht="12.75">
      <c r="A679" s="293"/>
      <c r="J679" s="2"/>
    </row>
    <row r="680" spans="1:10" ht="12.75">
      <c r="A680" s="293"/>
      <c r="J680" s="2"/>
    </row>
    <row r="681" spans="1:10" ht="12.75">
      <c r="A681" s="293"/>
      <c r="J681" s="2"/>
    </row>
    <row r="682" spans="1:10" ht="12.75">
      <c r="A682" s="293"/>
      <c r="J682" s="2"/>
    </row>
    <row r="683" ht="12.75">
      <c r="A683" s="293"/>
    </row>
    <row r="684" ht="12.75">
      <c r="A684" s="293"/>
    </row>
    <row r="685" ht="12.75">
      <c r="A685" s="293"/>
    </row>
    <row r="686" ht="12.75">
      <c r="A686" s="293"/>
    </row>
    <row r="687" ht="12.75">
      <c r="A687" s="293"/>
    </row>
    <row r="688" ht="12.75">
      <c r="A688" s="293"/>
    </row>
    <row r="689" ht="12.75">
      <c r="A689" s="293"/>
    </row>
    <row r="690" ht="12.75">
      <c r="A690" s="293"/>
    </row>
    <row r="691" ht="12.75">
      <c r="A691" s="293"/>
    </row>
    <row r="692" ht="12.75">
      <c r="A692" s="293"/>
    </row>
    <row r="693" ht="12.75">
      <c r="A693" s="293"/>
    </row>
    <row r="694" ht="12.75">
      <c r="A694" s="293"/>
    </row>
    <row r="695" ht="12.75">
      <c r="A695" s="293"/>
    </row>
    <row r="696" ht="12.75">
      <c r="A696" s="293"/>
    </row>
    <row r="697" ht="12.75">
      <c r="A697" s="293"/>
    </row>
    <row r="698" ht="12.75">
      <c r="A698" s="293"/>
    </row>
    <row r="699" ht="12.75">
      <c r="A699" s="293"/>
    </row>
    <row r="700" ht="12.75">
      <c r="A700" s="293"/>
    </row>
    <row r="701" ht="12.75">
      <c r="A701" s="293"/>
    </row>
    <row r="702" ht="12.75">
      <c r="A702" s="293"/>
    </row>
    <row r="703" ht="12.75">
      <c r="A703" s="293"/>
    </row>
    <row r="704" ht="12.75">
      <c r="A704" s="293"/>
    </row>
    <row r="705" ht="12.75">
      <c r="A705" s="293"/>
    </row>
    <row r="706" ht="12.75">
      <c r="A706" s="293"/>
    </row>
    <row r="707" ht="12.75">
      <c r="A707" s="293"/>
    </row>
    <row r="708" ht="12.75">
      <c r="A708" s="293"/>
    </row>
    <row r="709" ht="12.75">
      <c r="A709" s="293"/>
    </row>
    <row r="710" ht="12.75">
      <c r="A710" s="293"/>
    </row>
    <row r="711" ht="12.75">
      <c r="A711" s="293"/>
    </row>
    <row r="712" ht="12.75">
      <c r="A712" s="293"/>
    </row>
    <row r="713" ht="12.75">
      <c r="A713" s="293"/>
    </row>
    <row r="714" ht="12.75">
      <c r="A714" s="293"/>
    </row>
    <row r="715" ht="12.75">
      <c r="A715" s="293"/>
    </row>
    <row r="716" ht="12.75">
      <c r="A716" s="293"/>
    </row>
    <row r="717" ht="12.75">
      <c r="A717" s="293"/>
    </row>
    <row r="718" ht="12.75">
      <c r="A718" s="293"/>
    </row>
    <row r="719" ht="12.75">
      <c r="A719" s="293"/>
    </row>
    <row r="720" ht="12.75">
      <c r="A720" s="293"/>
    </row>
    <row r="721" ht="12.75">
      <c r="A721" s="293"/>
    </row>
    <row r="722" ht="12.75">
      <c r="A722" s="293"/>
    </row>
    <row r="723" ht="12.75">
      <c r="A723" s="293"/>
    </row>
    <row r="724" ht="12.75">
      <c r="A724" s="293"/>
    </row>
    <row r="725" ht="12.75">
      <c r="A725" s="293"/>
    </row>
    <row r="726" ht="12.75">
      <c r="A726" s="293"/>
    </row>
    <row r="727" ht="12.75">
      <c r="A727" s="293"/>
    </row>
    <row r="728" ht="12.75">
      <c r="A728" s="293"/>
    </row>
    <row r="729" ht="12.75">
      <c r="A729" s="293"/>
    </row>
    <row r="730" ht="12.75">
      <c r="A730" s="293"/>
    </row>
    <row r="731" ht="12.75">
      <c r="A731" s="293"/>
    </row>
    <row r="732" ht="12.75">
      <c r="A732" s="293"/>
    </row>
    <row r="733" ht="12.75">
      <c r="A733" s="293"/>
    </row>
    <row r="734" ht="12.75">
      <c r="A734" s="293"/>
    </row>
    <row r="735" ht="12.75">
      <c r="A735" s="293"/>
    </row>
    <row r="736" ht="12.75">
      <c r="A736" s="293"/>
    </row>
    <row r="737" ht="12.75">
      <c r="A737" s="293"/>
    </row>
    <row r="738" ht="12.75">
      <c r="A738" s="293"/>
    </row>
    <row r="739" ht="12.75">
      <c r="A739" s="293"/>
    </row>
    <row r="740" ht="12.75">
      <c r="A740" s="293"/>
    </row>
    <row r="741" ht="12.75">
      <c r="A741" s="293"/>
    </row>
    <row r="742" ht="12.75">
      <c r="A742" s="293"/>
    </row>
    <row r="743" ht="12.75">
      <c r="A743" s="293"/>
    </row>
    <row r="744" ht="12.75">
      <c r="A744" s="293"/>
    </row>
    <row r="745" ht="12.75">
      <c r="A745" s="293"/>
    </row>
    <row r="746" ht="12.75">
      <c r="A746" s="293"/>
    </row>
    <row r="747" ht="12.75">
      <c r="A747" s="293"/>
    </row>
    <row r="748" ht="12.75">
      <c r="A748" s="293"/>
    </row>
    <row r="749" ht="12.75">
      <c r="A749" s="293"/>
    </row>
  </sheetData>
  <sheetProtection/>
  <mergeCells count="245">
    <mergeCell ref="C654:F654"/>
    <mergeCell ref="C655:F655"/>
    <mergeCell ref="B356:J356"/>
    <mergeCell ref="B510:J510"/>
    <mergeCell ref="C649:F649"/>
    <mergeCell ref="C650:F650"/>
    <mergeCell ref="C651:F651"/>
    <mergeCell ref="C652:F652"/>
    <mergeCell ref="C644:F644"/>
    <mergeCell ref="C645:F645"/>
    <mergeCell ref="C637:F637"/>
    <mergeCell ref="C638:F638"/>
    <mergeCell ref="B647:F647"/>
    <mergeCell ref="C648:F648"/>
    <mergeCell ref="B640:F640"/>
    <mergeCell ref="C641:F641"/>
    <mergeCell ref="C642:F642"/>
    <mergeCell ref="C643:F643"/>
    <mergeCell ref="B633:F633"/>
    <mergeCell ref="C634:F634"/>
    <mergeCell ref="C635:F635"/>
    <mergeCell ref="C636:F636"/>
    <mergeCell ref="G631:I631"/>
    <mergeCell ref="J631:J632"/>
    <mergeCell ref="B631:B632"/>
    <mergeCell ref="C631:F632"/>
    <mergeCell ref="D621:F622"/>
    <mergeCell ref="G621:I621"/>
    <mergeCell ref="B625:C626"/>
    <mergeCell ref="D625:F625"/>
    <mergeCell ref="D626:F626"/>
    <mergeCell ref="B627:C628"/>
    <mergeCell ref="D627:F627"/>
    <mergeCell ref="D628:F628"/>
    <mergeCell ref="E611:J611"/>
    <mergeCell ref="B614:C614"/>
    <mergeCell ref="D614:I614"/>
    <mergeCell ref="B618:C618"/>
    <mergeCell ref="D618:I618"/>
    <mergeCell ref="B619:C619"/>
    <mergeCell ref="D619:I619"/>
    <mergeCell ref="B666:J666"/>
    <mergeCell ref="B615:C615"/>
    <mergeCell ref="D615:I615"/>
    <mergeCell ref="B616:C616"/>
    <mergeCell ref="D616:I616"/>
    <mergeCell ref="B617:C617"/>
    <mergeCell ref="D617:I617"/>
    <mergeCell ref="B623:C624"/>
    <mergeCell ref="D623:F623"/>
    <mergeCell ref="D624:F624"/>
    <mergeCell ref="B492:F492"/>
    <mergeCell ref="C493:F493"/>
    <mergeCell ref="C494:F494"/>
    <mergeCell ref="C495:F495"/>
    <mergeCell ref="C496:F496"/>
    <mergeCell ref="C497:F497"/>
    <mergeCell ref="C499:F499"/>
    <mergeCell ref="C500:F500"/>
    <mergeCell ref="C482:F482"/>
    <mergeCell ref="C483:F483"/>
    <mergeCell ref="B485:F485"/>
    <mergeCell ref="C486:F486"/>
    <mergeCell ref="C487:F487"/>
    <mergeCell ref="C488:F488"/>
    <mergeCell ref="C489:F489"/>
    <mergeCell ref="C490:F490"/>
    <mergeCell ref="B478:F478"/>
    <mergeCell ref="C479:F479"/>
    <mergeCell ref="C480:F480"/>
    <mergeCell ref="C481:F481"/>
    <mergeCell ref="G476:I476"/>
    <mergeCell ref="J476:J477"/>
    <mergeCell ref="B476:B477"/>
    <mergeCell ref="C476:F477"/>
    <mergeCell ref="B470:C471"/>
    <mergeCell ref="D470:F470"/>
    <mergeCell ref="D471:F471"/>
    <mergeCell ref="B472:C473"/>
    <mergeCell ref="D472:F472"/>
    <mergeCell ref="D473:F473"/>
    <mergeCell ref="B463:C463"/>
    <mergeCell ref="D463:I463"/>
    <mergeCell ref="B464:C464"/>
    <mergeCell ref="D464:I464"/>
    <mergeCell ref="D466:F467"/>
    <mergeCell ref="G466:I466"/>
    <mergeCell ref="B468:C469"/>
    <mergeCell ref="D468:F468"/>
    <mergeCell ref="D469:F469"/>
    <mergeCell ref="B459:C459"/>
    <mergeCell ref="D459:I459"/>
    <mergeCell ref="B460:C460"/>
    <mergeCell ref="D460:I460"/>
    <mergeCell ref="B461:C461"/>
    <mergeCell ref="D461:I461"/>
    <mergeCell ref="B462:C462"/>
    <mergeCell ref="D462:I462"/>
    <mergeCell ref="C352:F352"/>
    <mergeCell ref="C353:F353"/>
    <mergeCell ref="E456:J456"/>
    <mergeCell ref="C347:F347"/>
    <mergeCell ref="C348:F348"/>
    <mergeCell ref="C349:F349"/>
    <mergeCell ref="C350:F350"/>
    <mergeCell ref="B345:F345"/>
    <mergeCell ref="C346:F346"/>
    <mergeCell ref="B338:F338"/>
    <mergeCell ref="C339:F339"/>
    <mergeCell ref="C340:F340"/>
    <mergeCell ref="C341:F341"/>
    <mergeCell ref="C343:F343"/>
    <mergeCell ref="C342:F342"/>
    <mergeCell ref="C336:F336"/>
    <mergeCell ref="G329:I329"/>
    <mergeCell ref="B329:B330"/>
    <mergeCell ref="C329:F330"/>
    <mergeCell ref="C333:F333"/>
    <mergeCell ref="C334:F334"/>
    <mergeCell ref="B321:C322"/>
    <mergeCell ref="D321:F321"/>
    <mergeCell ref="D322:F322"/>
    <mergeCell ref="D319:F320"/>
    <mergeCell ref="G319:I319"/>
    <mergeCell ref="J329:J330"/>
    <mergeCell ref="C335:F335"/>
    <mergeCell ref="B323:C324"/>
    <mergeCell ref="D323:F323"/>
    <mergeCell ref="B325:C326"/>
    <mergeCell ref="D325:F325"/>
    <mergeCell ref="D326:F326"/>
    <mergeCell ref="D324:F324"/>
    <mergeCell ref="B331:F331"/>
    <mergeCell ref="C332:F332"/>
    <mergeCell ref="B313:C313"/>
    <mergeCell ref="D313:I313"/>
    <mergeCell ref="B314:C314"/>
    <mergeCell ref="D314:I314"/>
    <mergeCell ref="B317:C317"/>
    <mergeCell ref="D317:I317"/>
    <mergeCell ref="B315:C315"/>
    <mergeCell ref="D315:I315"/>
    <mergeCell ref="B316:C316"/>
    <mergeCell ref="D316:I316"/>
    <mergeCell ref="B312:C312"/>
    <mergeCell ref="D312:I312"/>
    <mergeCell ref="C188:F188"/>
    <mergeCell ref="C189:F189"/>
    <mergeCell ref="C191:F191"/>
    <mergeCell ref="C192:F192"/>
    <mergeCell ref="A207:J208"/>
    <mergeCell ref="C181:F181"/>
    <mergeCell ref="C182:F182"/>
    <mergeCell ref="E309:J309"/>
    <mergeCell ref="B184:F184"/>
    <mergeCell ref="C185:F185"/>
    <mergeCell ref="C186:F186"/>
    <mergeCell ref="C187:F187"/>
    <mergeCell ref="B164:C165"/>
    <mergeCell ref="D164:F164"/>
    <mergeCell ref="D165:F165"/>
    <mergeCell ref="C174:F174"/>
    <mergeCell ref="B170:F170"/>
    <mergeCell ref="C171:F171"/>
    <mergeCell ref="C172:F172"/>
    <mergeCell ref="C173:F173"/>
    <mergeCell ref="C179:F179"/>
    <mergeCell ref="C180:F180"/>
    <mergeCell ref="G168:I168"/>
    <mergeCell ref="J168:J169"/>
    <mergeCell ref="C175:F175"/>
    <mergeCell ref="B177:F177"/>
    <mergeCell ref="C178:F178"/>
    <mergeCell ref="B168:B169"/>
    <mergeCell ref="C168:F169"/>
    <mergeCell ref="D158:F159"/>
    <mergeCell ref="G158:I158"/>
    <mergeCell ref="B160:C161"/>
    <mergeCell ref="D160:F160"/>
    <mergeCell ref="D161:F161"/>
    <mergeCell ref="B162:C163"/>
    <mergeCell ref="D162:F162"/>
    <mergeCell ref="D163:F163"/>
    <mergeCell ref="B153:C153"/>
    <mergeCell ref="D153:I153"/>
    <mergeCell ref="B154:C154"/>
    <mergeCell ref="D154:I154"/>
    <mergeCell ref="B155:C155"/>
    <mergeCell ref="D155:I155"/>
    <mergeCell ref="B156:C156"/>
    <mergeCell ref="D156:I156"/>
    <mergeCell ref="B10:C10"/>
    <mergeCell ref="D10:I10"/>
    <mergeCell ref="D17:F17"/>
    <mergeCell ref="D15:F16"/>
    <mergeCell ref="E148:J148"/>
    <mergeCell ref="B151:C151"/>
    <mergeCell ref="D151:I151"/>
    <mergeCell ref="B152:C152"/>
    <mergeCell ref="D152:I152"/>
    <mergeCell ref="G15:I15"/>
    <mergeCell ref="B19:C20"/>
    <mergeCell ref="D19:F19"/>
    <mergeCell ref="D20:F20"/>
    <mergeCell ref="B17:C18"/>
    <mergeCell ref="D18:F18"/>
    <mergeCell ref="C38:F38"/>
    <mergeCell ref="C29:F29"/>
    <mergeCell ref="B27:F27"/>
    <mergeCell ref="B8:C8"/>
    <mergeCell ref="D8:I8"/>
    <mergeCell ref="B9:C9"/>
    <mergeCell ref="D9:I9"/>
    <mergeCell ref="B21:C22"/>
    <mergeCell ref="D22:F22"/>
    <mergeCell ref="D11:I11"/>
    <mergeCell ref="D13:I13"/>
    <mergeCell ref="B25:B26"/>
    <mergeCell ref="D21:F21"/>
    <mergeCell ref="C39:F39"/>
    <mergeCell ref="B34:F34"/>
    <mergeCell ref="C30:F30"/>
    <mergeCell ref="C31:F31"/>
    <mergeCell ref="C32:F32"/>
    <mergeCell ref="C35:F35"/>
    <mergeCell ref="C36:F36"/>
    <mergeCell ref="C37:F37"/>
    <mergeCell ref="B50:J51"/>
    <mergeCell ref="E5:J5"/>
    <mergeCell ref="B13:C13"/>
    <mergeCell ref="D12:I12"/>
    <mergeCell ref="B12:C12"/>
    <mergeCell ref="B11:C11"/>
    <mergeCell ref="C48:F48"/>
    <mergeCell ref="B41:F41"/>
    <mergeCell ref="C42:F42"/>
    <mergeCell ref="C43:F43"/>
    <mergeCell ref="C49:F49"/>
    <mergeCell ref="C46:F46"/>
    <mergeCell ref="J25:J26"/>
    <mergeCell ref="G25:I25"/>
    <mergeCell ref="C28:F28"/>
    <mergeCell ref="C25:F26"/>
    <mergeCell ref="C44:F44"/>
    <mergeCell ref="C45:F45"/>
  </mergeCells>
  <printOptions/>
  <pageMargins left="0.2" right="0.16" top="0.25" bottom="0.17" header="0.5118110236220472" footer="0.31496062992125984"/>
  <pageSetup cellComments="asDisplayed" horizontalDpi="300" verticalDpi="300" orientation="portrait" paperSize="9" scale="66" r:id="rId1"/>
  <headerFooter alignWithMargins="0">
    <oddFooter>&amp;C&amp;P</oddFooter>
  </headerFooter>
  <rowBreaks count="7" manualBreakCount="7">
    <brk id="49" max="49" man="1"/>
    <brk id="144" max="9" man="1"/>
    <brk id="355" max="9" man="1"/>
    <brk id="452" max="9" man="1"/>
    <brk id="509" max="9" man="1"/>
    <brk id="606" max="9" man="1"/>
    <brk id="665" max="9" man="1"/>
  </rowBreaks>
</worksheet>
</file>

<file path=xl/worksheets/sheet7.xml><?xml version="1.0" encoding="utf-8"?>
<worksheet xmlns="http://schemas.openxmlformats.org/spreadsheetml/2006/main" xmlns:r="http://schemas.openxmlformats.org/officeDocument/2006/relationships">
  <sheetPr>
    <tabColor indexed="41"/>
  </sheetPr>
  <dimension ref="A2:I289"/>
  <sheetViews>
    <sheetView showGridLines="0" view="pageBreakPreview" zoomScaleSheetLayoutView="100" zoomScalePageLayoutView="0" workbookViewId="0" topLeftCell="A1">
      <selection activeCell="G250" sqref="G250:I250"/>
    </sheetView>
  </sheetViews>
  <sheetFormatPr defaultColWidth="9.140625" defaultRowHeight="12.75"/>
  <cols>
    <col min="1" max="1" width="5.57421875" style="376" customWidth="1"/>
    <col min="2" max="2" width="13.00390625" style="2" customWidth="1"/>
    <col min="3" max="3" width="18.00390625" style="2" customWidth="1"/>
    <col min="4" max="4" width="7.8515625" style="2" customWidth="1"/>
    <col min="5" max="5" width="20.7109375" style="2" customWidth="1"/>
    <col min="6" max="6" width="0.42578125" style="2" customWidth="1"/>
    <col min="7" max="8" width="9.7109375" style="2" customWidth="1"/>
    <col min="9" max="9" width="11.140625" style="2" customWidth="1"/>
    <col min="10" max="16384" width="9.140625" style="2" customWidth="1"/>
  </cols>
  <sheetData>
    <row r="1" ht="9" customHeight="1"/>
    <row r="2" spans="1:3" ht="12.75">
      <c r="A2" s="364" t="s">
        <v>173</v>
      </c>
      <c r="C2" s="464" t="s">
        <v>237</v>
      </c>
    </row>
    <row r="3" ht="10.5" customHeight="1">
      <c r="A3" s="364"/>
    </row>
    <row r="4" ht="5.25" customHeight="1">
      <c r="A4" s="364"/>
    </row>
    <row r="5" spans="1:9" s="1" customFormat="1" ht="12.75">
      <c r="A5" s="364"/>
      <c r="B5" s="1" t="s">
        <v>35</v>
      </c>
      <c r="E5" s="673" t="str">
        <f>+Naslovna!$E$17</f>
        <v>(unijeti naziv proračunskog korisnika)</v>
      </c>
      <c r="F5" s="674"/>
      <c r="G5" s="674"/>
      <c r="H5" s="674"/>
      <c r="I5" s="675"/>
    </row>
    <row r="6" spans="1:9" ht="9" customHeight="1" thickBot="1">
      <c r="A6" s="364"/>
      <c r="B6" s="1"/>
      <c r="C6" s="1"/>
      <c r="D6" s="1"/>
      <c r="E6" s="1"/>
      <c r="F6" s="48"/>
      <c r="G6" s="48"/>
      <c r="H6" s="48"/>
      <c r="I6" s="48"/>
    </row>
    <row r="7" spans="1:9" ht="15" customHeight="1" thickBot="1">
      <c r="A7" s="364"/>
      <c r="B7" s="94" t="s">
        <v>92</v>
      </c>
      <c r="C7" s="95"/>
      <c r="D7" s="96"/>
      <c r="E7" s="96"/>
      <c r="F7" s="96"/>
      <c r="G7" s="96"/>
      <c r="H7" s="96"/>
      <c r="I7" s="97"/>
    </row>
    <row r="8" spans="1:9" ht="33" customHeight="1">
      <c r="A8" s="373" t="s">
        <v>159</v>
      </c>
      <c r="B8" s="534" t="s">
        <v>36</v>
      </c>
      <c r="C8" s="534"/>
      <c r="D8" s="645" t="s">
        <v>291</v>
      </c>
      <c r="E8" s="646"/>
      <c r="F8" s="646"/>
      <c r="G8" s="646"/>
      <c r="H8" s="646"/>
      <c r="I8" s="647"/>
    </row>
    <row r="9" spans="1:9" ht="15" customHeight="1">
      <c r="A9" s="374" t="s">
        <v>160</v>
      </c>
      <c r="B9" s="534" t="s">
        <v>37</v>
      </c>
      <c r="C9" s="534"/>
      <c r="D9" s="648" t="s">
        <v>57</v>
      </c>
      <c r="E9" s="535"/>
      <c r="F9" s="535"/>
      <c r="G9" s="535"/>
      <c r="H9" s="535"/>
      <c r="I9" s="536"/>
    </row>
    <row r="10" spans="1:9" ht="16.5" customHeight="1">
      <c r="A10" s="374" t="s">
        <v>161</v>
      </c>
      <c r="B10" s="534" t="s">
        <v>103</v>
      </c>
      <c r="C10" s="534"/>
      <c r="D10" s="648" t="s">
        <v>105</v>
      </c>
      <c r="E10" s="535"/>
      <c r="F10" s="535"/>
      <c r="G10" s="535"/>
      <c r="H10" s="535"/>
      <c r="I10" s="536"/>
    </row>
    <row r="11" spans="1:9" ht="35.25" customHeight="1">
      <c r="A11" s="374" t="s">
        <v>162</v>
      </c>
      <c r="B11" s="534" t="s">
        <v>53</v>
      </c>
      <c r="C11" s="534"/>
      <c r="D11" s="648" t="s">
        <v>259</v>
      </c>
      <c r="E11" s="535"/>
      <c r="F11" s="535"/>
      <c r="G11" s="535"/>
      <c r="H11" s="535"/>
      <c r="I11" s="536"/>
    </row>
    <row r="12" spans="1:9" ht="25.5" customHeight="1">
      <c r="A12" s="374" t="s">
        <v>163</v>
      </c>
      <c r="B12" s="534" t="s">
        <v>54</v>
      </c>
      <c r="C12" s="534"/>
      <c r="D12" s="648" t="s">
        <v>58</v>
      </c>
      <c r="E12" s="535"/>
      <c r="F12" s="535"/>
      <c r="G12" s="535"/>
      <c r="H12" s="535"/>
      <c r="I12" s="536"/>
    </row>
    <row r="13" spans="1:9" s="11" customFormat="1" ht="10.5" customHeight="1">
      <c r="A13" s="374"/>
      <c r="B13" s="41"/>
      <c r="C13" s="41"/>
      <c r="D13" s="41"/>
      <c r="E13" s="41"/>
      <c r="F13" s="59"/>
      <c r="G13" s="59"/>
      <c r="H13" s="59"/>
      <c r="I13" s="104"/>
    </row>
    <row r="14" spans="1:9" ht="15" customHeight="1">
      <c r="A14" s="374"/>
      <c r="B14" s="255" t="s">
        <v>56</v>
      </c>
      <c r="C14" s="49"/>
      <c r="D14" s="50"/>
      <c r="E14" s="50"/>
      <c r="F14" s="50"/>
      <c r="G14" s="50"/>
      <c r="H14" s="50"/>
      <c r="I14" s="99"/>
    </row>
    <row r="15" spans="1:9" ht="12.75" customHeight="1">
      <c r="A15" s="374"/>
      <c r="B15" s="584"/>
      <c r="C15" s="616"/>
      <c r="D15" s="632"/>
      <c r="E15" s="632"/>
      <c r="F15" s="617"/>
      <c r="G15" s="581" t="s">
        <v>110</v>
      </c>
      <c r="H15" s="630"/>
      <c r="I15" s="631"/>
    </row>
    <row r="16" spans="1:9" ht="15" customHeight="1">
      <c r="A16" s="374"/>
      <c r="B16" s="585"/>
      <c r="C16" s="618"/>
      <c r="D16" s="633"/>
      <c r="E16" s="633"/>
      <c r="F16" s="619"/>
      <c r="G16" s="56" t="s">
        <v>265</v>
      </c>
      <c r="H16" s="57" t="s">
        <v>266</v>
      </c>
      <c r="I16" s="102" t="s">
        <v>278</v>
      </c>
    </row>
    <row r="17" spans="1:9" ht="15" customHeight="1">
      <c r="A17" s="374">
        <v>120</v>
      </c>
      <c r="B17" s="537" t="s">
        <v>86</v>
      </c>
      <c r="C17" s="537"/>
      <c r="D17" s="537"/>
      <c r="E17" s="537"/>
      <c r="F17" s="538"/>
      <c r="G17" s="263">
        <f>SUM(G18:G22)</f>
        <v>0</v>
      </c>
      <c r="H17" s="287">
        <f>SUM(H18:H22)</f>
        <v>0</v>
      </c>
      <c r="I17" s="288">
        <f>SUM(I18:I22)</f>
        <v>0</v>
      </c>
    </row>
    <row r="18" spans="1:9" ht="15" customHeight="1">
      <c r="A18" s="374">
        <v>121</v>
      </c>
      <c r="B18" s="251">
        <v>611000</v>
      </c>
      <c r="C18" s="539" t="s">
        <v>87</v>
      </c>
      <c r="D18" s="540"/>
      <c r="E18" s="540"/>
      <c r="F18" s="541"/>
      <c r="G18" s="264">
        <v>0</v>
      </c>
      <c r="H18" s="289">
        <v>0</v>
      </c>
      <c r="I18" s="290">
        <v>0</v>
      </c>
    </row>
    <row r="19" spans="1:9" ht="15" customHeight="1">
      <c r="A19" s="374">
        <v>122</v>
      </c>
      <c r="B19" s="252">
        <v>612000</v>
      </c>
      <c r="C19" s="539" t="s">
        <v>258</v>
      </c>
      <c r="D19" s="540"/>
      <c r="E19" s="540"/>
      <c r="F19" s="541"/>
      <c r="G19" s="266">
        <v>0</v>
      </c>
      <c r="H19" s="291">
        <v>0</v>
      </c>
      <c r="I19" s="292">
        <v>0</v>
      </c>
    </row>
    <row r="20" spans="1:9" ht="15" customHeight="1">
      <c r="A20" s="374">
        <v>123</v>
      </c>
      <c r="B20" s="252">
        <v>613000</v>
      </c>
      <c r="C20" s="539" t="s">
        <v>46</v>
      </c>
      <c r="D20" s="540"/>
      <c r="E20" s="540"/>
      <c r="F20" s="541"/>
      <c r="G20" s="266">
        <v>0</v>
      </c>
      <c r="H20" s="291">
        <v>0</v>
      </c>
      <c r="I20" s="292">
        <v>0</v>
      </c>
    </row>
    <row r="21" spans="1:9" ht="15" customHeight="1">
      <c r="A21" s="374">
        <v>124</v>
      </c>
      <c r="B21" s="252">
        <v>614000</v>
      </c>
      <c r="C21" s="539" t="s">
        <v>88</v>
      </c>
      <c r="D21" s="540"/>
      <c r="E21" s="540"/>
      <c r="F21" s="541"/>
      <c r="G21" s="266">
        <v>0</v>
      </c>
      <c r="H21" s="291">
        <v>0</v>
      </c>
      <c r="I21" s="292">
        <v>0</v>
      </c>
    </row>
    <row r="22" spans="1:9" ht="15" customHeight="1">
      <c r="A22" s="374">
        <v>125</v>
      </c>
      <c r="B22" s="252">
        <v>821000</v>
      </c>
      <c r="C22" s="539" t="s">
        <v>89</v>
      </c>
      <c r="D22" s="540"/>
      <c r="E22" s="540"/>
      <c r="F22" s="541"/>
      <c r="G22" s="266">
        <v>0</v>
      </c>
      <c r="H22" s="291">
        <v>0</v>
      </c>
      <c r="I22" s="292">
        <v>0</v>
      </c>
    </row>
    <row r="23" spans="1:9" s="61" customFormat="1" ht="6.75" customHeight="1">
      <c r="A23" s="374"/>
      <c r="B23" s="257"/>
      <c r="C23" s="31"/>
      <c r="D23" s="31"/>
      <c r="E23" s="60"/>
      <c r="F23" s="60"/>
      <c r="G23" s="285"/>
      <c r="H23" s="285"/>
      <c r="I23" s="286"/>
    </row>
    <row r="24" spans="1:9" ht="15" customHeight="1">
      <c r="A24" s="374">
        <v>130</v>
      </c>
      <c r="B24" s="537" t="s">
        <v>90</v>
      </c>
      <c r="C24" s="537"/>
      <c r="D24" s="537"/>
      <c r="E24" s="537"/>
      <c r="F24" s="538"/>
      <c r="G24" s="263">
        <f>SUM(G25:G29)</f>
        <v>0</v>
      </c>
      <c r="H24" s="287">
        <f>SUM(H25:H29)</f>
        <v>0</v>
      </c>
      <c r="I24" s="288">
        <f>SUM(I25:I29)</f>
        <v>0</v>
      </c>
    </row>
    <row r="25" spans="1:9" ht="15" customHeight="1">
      <c r="A25" s="374">
        <v>131</v>
      </c>
      <c r="B25" s="251">
        <v>611000</v>
      </c>
      <c r="C25" s="539" t="s">
        <v>87</v>
      </c>
      <c r="D25" s="540"/>
      <c r="E25" s="540"/>
      <c r="F25" s="541"/>
      <c r="G25" s="264">
        <v>0</v>
      </c>
      <c r="H25" s="289">
        <v>0</v>
      </c>
      <c r="I25" s="290">
        <v>0</v>
      </c>
    </row>
    <row r="26" spans="1:9" ht="15" customHeight="1">
      <c r="A26" s="374">
        <v>132</v>
      </c>
      <c r="B26" s="252">
        <v>612000</v>
      </c>
      <c r="C26" s="539" t="s">
        <v>258</v>
      </c>
      <c r="D26" s="540"/>
      <c r="E26" s="540"/>
      <c r="F26" s="541"/>
      <c r="G26" s="266">
        <v>0</v>
      </c>
      <c r="H26" s="291">
        <v>0</v>
      </c>
      <c r="I26" s="292">
        <v>0</v>
      </c>
    </row>
    <row r="27" spans="1:9" ht="15" customHeight="1">
      <c r="A27" s="374">
        <v>133</v>
      </c>
      <c r="B27" s="252">
        <v>613000</v>
      </c>
      <c r="C27" s="539" t="s">
        <v>46</v>
      </c>
      <c r="D27" s="540"/>
      <c r="E27" s="540"/>
      <c r="F27" s="541"/>
      <c r="G27" s="266">
        <v>0</v>
      </c>
      <c r="H27" s="291">
        <v>0</v>
      </c>
      <c r="I27" s="292">
        <v>0</v>
      </c>
    </row>
    <row r="28" spans="1:9" ht="15" customHeight="1">
      <c r="A28" s="374">
        <v>133</v>
      </c>
      <c r="B28" s="252">
        <v>614000</v>
      </c>
      <c r="C28" s="539" t="s">
        <v>88</v>
      </c>
      <c r="D28" s="540"/>
      <c r="E28" s="540"/>
      <c r="F28" s="541"/>
      <c r="G28" s="266">
        <v>0</v>
      </c>
      <c r="H28" s="291">
        <v>0</v>
      </c>
      <c r="I28" s="292">
        <v>0</v>
      </c>
    </row>
    <row r="29" spans="1:9" ht="15" customHeight="1">
      <c r="A29" s="374">
        <v>134</v>
      </c>
      <c r="B29" s="252">
        <v>821000</v>
      </c>
      <c r="C29" s="539" t="s">
        <v>89</v>
      </c>
      <c r="D29" s="540"/>
      <c r="E29" s="540"/>
      <c r="F29" s="541"/>
      <c r="G29" s="266">
        <v>0</v>
      </c>
      <c r="H29" s="291">
        <v>0</v>
      </c>
      <c r="I29" s="292">
        <v>0</v>
      </c>
    </row>
    <row r="30" spans="1:9" ht="6.75" customHeight="1">
      <c r="A30" s="374"/>
      <c r="B30" s="257"/>
      <c r="C30" s="31"/>
      <c r="D30" s="31"/>
      <c r="E30" s="60"/>
      <c r="F30" s="60"/>
      <c r="G30" s="285"/>
      <c r="H30" s="285"/>
      <c r="I30" s="286"/>
    </row>
    <row r="31" spans="1:9" ht="15" customHeight="1">
      <c r="A31" s="374">
        <v>140</v>
      </c>
      <c r="B31" s="537" t="s">
        <v>93</v>
      </c>
      <c r="C31" s="537"/>
      <c r="D31" s="537"/>
      <c r="E31" s="537"/>
      <c r="F31" s="538"/>
      <c r="G31" s="263">
        <f>SUM(G32:G36)</f>
        <v>0</v>
      </c>
      <c r="H31" s="287">
        <f>SUM(H32:H36)</f>
        <v>0</v>
      </c>
      <c r="I31" s="288">
        <f>SUM(I32:I36)</f>
        <v>0</v>
      </c>
    </row>
    <row r="32" spans="1:9" ht="15" customHeight="1">
      <c r="A32" s="374">
        <v>141</v>
      </c>
      <c r="B32" s="251">
        <v>611000</v>
      </c>
      <c r="C32" s="539" t="s">
        <v>87</v>
      </c>
      <c r="D32" s="540"/>
      <c r="E32" s="540"/>
      <c r="F32" s="541"/>
      <c r="G32" s="264">
        <v>0</v>
      </c>
      <c r="H32" s="289">
        <v>0</v>
      </c>
      <c r="I32" s="290">
        <v>0</v>
      </c>
    </row>
    <row r="33" spans="1:9" ht="15" customHeight="1">
      <c r="A33" s="374"/>
      <c r="B33" s="252">
        <v>612000</v>
      </c>
      <c r="C33" s="539" t="s">
        <v>258</v>
      </c>
      <c r="D33" s="540"/>
      <c r="E33" s="540"/>
      <c r="F33" s="541"/>
      <c r="G33" s="266">
        <v>0</v>
      </c>
      <c r="H33" s="291">
        <v>0</v>
      </c>
      <c r="I33" s="292">
        <v>0</v>
      </c>
    </row>
    <row r="34" spans="1:9" ht="15" customHeight="1">
      <c r="A34" s="374">
        <v>142</v>
      </c>
      <c r="B34" s="252">
        <v>613000</v>
      </c>
      <c r="C34" s="539" t="s">
        <v>46</v>
      </c>
      <c r="D34" s="540"/>
      <c r="E34" s="540"/>
      <c r="F34" s="541"/>
      <c r="G34" s="266">
        <v>0</v>
      </c>
      <c r="H34" s="291">
        <v>0</v>
      </c>
      <c r="I34" s="292">
        <v>0</v>
      </c>
    </row>
    <row r="35" spans="1:9" ht="15" customHeight="1">
      <c r="A35" s="374">
        <v>143</v>
      </c>
      <c r="B35" s="252">
        <v>614000</v>
      </c>
      <c r="C35" s="539" t="s">
        <v>88</v>
      </c>
      <c r="D35" s="540"/>
      <c r="E35" s="540"/>
      <c r="F35" s="541"/>
      <c r="G35" s="266">
        <v>0</v>
      </c>
      <c r="H35" s="291">
        <v>0</v>
      </c>
      <c r="I35" s="292">
        <v>0</v>
      </c>
    </row>
    <row r="36" spans="1:9" ht="15" customHeight="1">
      <c r="A36" s="374">
        <v>144</v>
      </c>
      <c r="B36" s="252">
        <v>821000</v>
      </c>
      <c r="C36" s="539" t="s">
        <v>89</v>
      </c>
      <c r="D36" s="540"/>
      <c r="E36" s="540"/>
      <c r="F36" s="541"/>
      <c r="G36" s="266">
        <v>0</v>
      </c>
      <c r="H36" s="291">
        <v>0</v>
      </c>
      <c r="I36" s="292">
        <v>0</v>
      </c>
    </row>
    <row r="37" spans="1:9" s="61" customFormat="1" ht="6.75" customHeight="1">
      <c r="A37" s="374"/>
      <c r="B37" s="257"/>
      <c r="C37" s="31"/>
      <c r="D37" s="31"/>
      <c r="E37" s="60"/>
      <c r="F37" s="60"/>
      <c r="G37" s="285"/>
      <c r="H37" s="285"/>
      <c r="I37" s="286"/>
    </row>
    <row r="38" spans="1:9" ht="15" customHeight="1">
      <c r="A38" s="374">
        <v>145</v>
      </c>
      <c r="B38" s="258"/>
      <c r="C38" s="539" t="s">
        <v>55</v>
      </c>
      <c r="D38" s="540"/>
      <c r="E38" s="540"/>
      <c r="F38" s="541"/>
      <c r="G38" s="263">
        <f>SUM(G17,G24,G31)</f>
        <v>0</v>
      </c>
      <c r="H38" s="287">
        <f>SUM(H17,H24,H31)</f>
        <v>0</v>
      </c>
      <c r="I38" s="288">
        <f>SUM(I17,I24,I31)</f>
        <v>0</v>
      </c>
    </row>
    <row r="39" spans="1:9" ht="15" customHeight="1" thickBot="1">
      <c r="A39" s="375">
        <v>199</v>
      </c>
      <c r="B39" s="259"/>
      <c r="C39" s="545" t="s">
        <v>108</v>
      </c>
      <c r="D39" s="546"/>
      <c r="E39" s="546"/>
      <c r="F39" s="547"/>
      <c r="G39" s="105">
        <v>0</v>
      </c>
      <c r="H39" s="106">
        <v>0</v>
      </c>
      <c r="I39" s="107">
        <v>0</v>
      </c>
    </row>
    <row r="40" spans="1:9" ht="12.75" customHeight="1">
      <c r="A40" s="367"/>
      <c r="B40" s="62"/>
      <c r="C40" s="62"/>
      <c r="D40" s="62"/>
      <c r="E40" s="63"/>
      <c r="F40" s="63"/>
      <c r="G40" s="64"/>
      <c r="H40" s="64"/>
      <c r="I40" s="64"/>
    </row>
    <row r="41" spans="1:9" s="61" customFormat="1" ht="12.75" customHeight="1">
      <c r="A41" s="381"/>
      <c r="B41" s="553" t="s">
        <v>238</v>
      </c>
      <c r="C41" s="553"/>
      <c r="D41" s="553"/>
      <c r="E41" s="553"/>
      <c r="F41" s="553"/>
      <c r="G41" s="553"/>
      <c r="H41" s="553"/>
      <c r="I41" s="553"/>
    </row>
    <row r="42" spans="2:9" ht="12.75">
      <c r="B42" s="553"/>
      <c r="C42" s="553"/>
      <c r="D42" s="553"/>
      <c r="E42" s="553"/>
      <c r="F42" s="553"/>
      <c r="G42" s="553"/>
      <c r="H42" s="553"/>
      <c r="I42" s="553"/>
    </row>
    <row r="43" spans="1:2" s="8" customFormat="1" ht="12.75">
      <c r="A43" s="382"/>
      <c r="B43" s="65"/>
    </row>
    <row r="44" ht="12.75">
      <c r="A44" s="382"/>
    </row>
    <row r="45" ht="12.75">
      <c r="A45" s="382"/>
    </row>
    <row r="46" ht="12.75">
      <c r="A46" s="382"/>
    </row>
    <row r="47" ht="12.75">
      <c r="A47" s="382"/>
    </row>
    <row r="48" ht="12.75">
      <c r="A48" s="382"/>
    </row>
    <row r="49" ht="12.75">
      <c r="A49" s="382"/>
    </row>
    <row r="50" spans="1:9" ht="12.75">
      <c r="A50" s="382"/>
      <c r="B50" s="8"/>
      <c r="C50" s="8"/>
      <c r="D50" s="8"/>
      <c r="E50" s="8"/>
      <c r="F50" s="8"/>
      <c r="G50" s="8"/>
      <c r="H50" s="8"/>
      <c r="I50" s="8"/>
    </row>
    <row r="51" spans="1:9" ht="12.75" customHeight="1">
      <c r="A51" s="382"/>
      <c r="B51" s="8"/>
      <c r="C51" s="8"/>
      <c r="D51" s="8"/>
      <c r="E51" s="8"/>
      <c r="F51" s="8"/>
      <c r="G51" s="8"/>
      <c r="H51" s="8"/>
      <c r="I51" s="8"/>
    </row>
    <row r="52" ht="13.5" customHeight="1">
      <c r="A52" s="382"/>
    </row>
    <row r="53" ht="24.75" customHeight="1">
      <c r="A53" s="382"/>
    </row>
    <row r="54" ht="24.75" customHeight="1">
      <c r="A54" s="382"/>
    </row>
    <row r="55" ht="24.75" customHeight="1"/>
    <row r="56" ht="24.75" customHeight="1"/>
    <row r="57" ht="24.75" customHeight="1"/>
    <row r="58" ht="5.25" customHeight="1"/>
    <row r="59" ht="12.75" customHeight="1">
      <c r="A59" s="364"/>
    </row>
    <row r="60" spans="1:3" ht="12.75" customHeight="1">
      <c r="A60" s="364"/>
      <c r="C60" s="464" t="s">
        <v>239</v>
      </c>
    </row>
    <row r="61" ht="12.75">
      <c r="A61" s="364"/>
    </row>
    <row r="62" spans="1:9" ht="12.75">
      <c r="A62" s="364"/>
      <c r="B62" s="1" t="s">
        <v>35</v>
      </c>
      <c r="C62" s="1"/>
      <c r="D62" s="1"/>
      <c r="E62" s="673" t="str">
        <f>+Naslovna!$E$17</f>
        <v>(unijeti naziv proračunskog korisnika)</v>
      </c>
      <c r="F62" s="674"/>
      <c r="G62" s="674"/>
      <c r="H62" s="674"/>
      <c r="I62" s="675"/>
    </row>
    <row r="63" spans="1:9" ht="13.5" thickBot="1">
      <c r="A63" s="364"/>
      <c r="B63" s="1"/>
      <c r="C63" s="1"/>
      <c r="D63" s="1"/>
      <c r="E63" s="1"/>
      <c r="F63" s="48"/>
      <c r="G63" s="48"/>
      <c r="H63" s="48"/>
      <c r="I63" s="48"/>
    </row>
    <row r="64" spans="1:9" ht="15" customHeight="1" thickBot="1">
      <c r="A64" s="364"/>
      <c r="B64" s="94" t="s">
        <v>92</v>
      </c>
      <c r="C64" s="95"/>
      <c r="D64" s="96"/>
      <c r="E64" s="96"/>
      <c r="F64" s="96"/>
      <c r="G64" s="96"/>
      <c r="H64" s="96"/>
      <c r="I64" s="97"/>
    </row>
    <row r="65" spans="1:9" ht="33" customHeight="1">
      <c r="A65" s="373" t="s">
        <v>176</v>
      </c>
      <c r="B65" s="534" t="s">
        <v>36</v>
      </c>
      <c r="C65" s="534"/>
      <c r="D65" s="645" t="s">
        <v>291</v>
      </c>
      <c r="E65" s="646"/>
      <c r="F65" s="646"/>
      <c r="G65" s="646"/>
      <c r="H65" s="646"/>
      <c r="I65" s="647"/>
    </row>
    <row r="66" spans="1:9" ht="15" customHeight="1">
      <c r="A66" s="374" t="s">
        <v>177</v>
      </c>
      <c r="B66" s="534" t="s">
        <v>37</v>
      </c>
      <c r="C66" s="534"/>
      <c r="D66" s="648" t="s">
        <v>57</v>
      </c>
      <c r="E66" s="535"/>
      <c r="F66" s="535"/>
      <c r="G66" s="535"/>
      <c r="H66" s="535"/>
      <c r="I66" s="536"/>
    </row>
    <row r="67" spans="1:9" ht="16.5" customHeight="1">
      <c r="A67" s="374" t="s">
        <v>178</v>
      </c>
      <c r="B67" s="534" t="s">
        <v>103</v>
      </c>
      <c r="C67" s="534"/>
      <c r="D67" s="648" t="s">
        <v>105</v>
      </c>
      <c r="E67" s="535"/>
      <c r="F67" s="535"/>
      <c r="G67" s="535"/>
      <c r="H67" s="535"/>
      <c r="I67" s="536"/>
    </row>
    <row r="68" spans="1:9" ht="35.25" customHeight="1">
      <c r="A68" s="374" t="s">
        <v>179</v>
      </c>
      <c r="B68" s="534" t="s">
        <v>53</v>
      </c>
      <c r="C68" s="534"/>
      <c r="D68" s="648" t="s">
        <v>259</v>
      </c>
      <c r="E68" s="535"/>
      <c r="F68" s="535"/>
      <c r="G68" s="535"/>
      <c r="H68" s="535"/>
      <c r="I68" s="536"/>
    </row>
    <row r="69" spans="1:9" ht="25.5" customHeight="1">
      <c r="A69" s="374" t="s">
        <v>180</v>
      </c>
      <c r="B69" s="534" t="s">
        <v>54</v>
      </c>
      <c r="C69" s="534"/>
      <c r="D69" s="648" t="s">
        <v>58</v>
      </c>
      <c r="E69" s="535"/>
      <c r="F69" s="535"/>
      <c r="G69" s="535"/>
      <c r="H69" s="535"/>
      <c r="I69" s="536"/>
    </row>
    <row r="70" spans="1:9" s="11" customFormat="1" ht="10.5" customHeight="1">
      <c r="A70" s="374"/>
      <c r="B70" s="41"/>
      <c r="C70" s="41"/>
      <c r="D70" s="41"/>
      <c r="E70" s="41"/>
      <c r="F70" s="59"/>
      <c r="G70" s="59"/>
      <c r="H70" s="59"/>
      <c r="I70" s="104"/>
    </row>
    <row r="71" spans="1:9" ht="15" customHeight="1">
      <c r="A71" s="374"/>
      <c r="B71" s="255" t="s">
        <v>56</v>
      </c>
      <c r="C71" s="49"/>
      <c r="D71" s="50"/>
      <c r="E71" s="50"/>
      <c r="F71" s="50"/>
      <c r="G71" s="50"/>
      <c r="H71" s="50"/>
      <c r="I71" s="99"/>
    </row>
    <row r="72" spans="1:9" ht="12.75" customHeight="1">
      <c r="A72" s="374"/>
      <c r="B72" s="584"/>
      <c r="C72" s="616"/>
      <c r="D72" s="632"/>
      <c r="E72" s="632"/>
      <c r="F72" s="617"/>
      <c r="G72" s="581" t="s">
        <v>110</v>
      </c>
      <c r="H72" s="630"/>
      <c r="I72" s="631"/>
    </row>
    <row r="73" spans="1:9" ht="15" customHeight="1">
      <c r="A73" s="374"/>
      <c r="B73" s="585"/>
      <c r="C73" s="618"/>
      <c r="D73" s="633"/>
      <c r="E73" s="633"/>
      <c r="F73" s="619"/>
      <c r="G73" s="56" t="s">
        <v>265</v>
      </c>
      <c r="H73" s="57" t="s">
        <v>266</v>
      </c>
      <c r="I73" s="102" t="s">
        <v>278</v>
      </c>
    </row>
    <row r="74" spans="1:9" ht="15" customHeight="1">
      <c r="A74" s="374">
        <v>220</v>
      </c>
      <c r="B74" s="537" t="s">
        <v>86</v>
      </c>
      <c r="C74" s="537"/>
      <c r="D74" s="537"/>
      <c r="E74" s="537"/>
      <c r="F74" s="538"/>
      <c r="G74" s="263">
        <f>SUM(G75:G79)</f>
        <v>0</v>
      </c>
      <c r="H74" s="287">
        <f>SUM(H75:H79)</f>
        <v>0</v>
      </c>
      <c r="I74" s="288">
        <f>SUM(I75:I79)</f>
        <v>0</v>
      </c>
    </row>
    <row r="75" spans="1:9" ht="15" customHeight="1">
      <c r="A75" s="374">
        <v>221</v>
      </c>
      <c r="B75" s="251">
        <v>611000</v>
      </c>
      <c r="C75" s="539" t="s">
        <v>87</v>
      </c>
      <c r="D75" s="540"/>
      <c r="E75" s="540"/>
      <c r="F75" s="541"/>
      <c r="G75" s="264">
        <v>0</v>
      </c>
      <c r="H75" s="289">
        <v>0</v>
      </c>
      <c r="I75" s="290">
        <v>0</v>
      </c>
    </row>
    <row r="76" spans="1:9" ht="15" customHeight="1">
      <c r="A76" s="374">
        <v>222</v>
      </c>
      <c r="B76" s="252">
        <v>612000</v>
      </c>
      <c r="C76" s="539" t="s">
        <v>258</v>
      </c>
      <c r="D76" s="540"/>
      <c r="E76" s="540"/>
      <c r="F76" s="541"/>
      <c r="G76" s="266">
        <v>0</v>
      </c>
      <c r="H76" s="291">
        <v>0</v>
      </c>
      <c r="I76" s="292">
        <v>0</v>
      </c>
    </row>
    <row r="77" spans="1:9" ht="15" customHeight="1">
      <c r="A77" s="374">
        <v>223</v>
      </c>
      <c r="B77" s="252">
        <v>613000</v>
      </c>
      <c r="C77" s="539" t="s">
        <v>46</v>
      </c>
      <c r="D77" s="540"/>
      <c r="E77" s="540"/>
      <c r="F77" s="541"/>
      <c r="G77" s="266">
        <v>0</v>
      </c>
      <c r="H77" s="291">
        <v>0</v>
      </c>
      <c r="I77" s="292">
        <v>0</v>
      </c>
    </row>
    <row r="78" spans="1:9" ht="15" customHeight="1">
      <c r="A78" s="374">
        <v>224</v>
      </c>
      <c r="B78" s="252">
        <v>614000</v>
      </c>
      <c r="C78" s="539" t="s">
        <v>88</v>
      </c>
      <c r="D78" s="540"/>
      <c r="E78" s="540"/>
      <c r="F78" s="541"/>
      <c r="G78" s="266">
        <v>0</v>
      </c>
      <c r="H78" s="291">
        <v>0</v>
      </c>
      <c r="I78" s="292">
        <v>0</v>
      </c>
    </row>
    <row r="79" spans="1:9" ht="15" customHeight="1">
      <c r="A79" s="374">
        <v>225</v>
      </c>
      <c r="B79" s="252">
        <v>821000</v>
      </c>
      <c r="C79" s="539" t="s">
        <v>89</v>
      </c>
      <c r="D79" s="540"/>
      <c r="E79" s="540"/>
      <c r="F79" s="541"/>
      <c r="G79" s="266">
        <v>0</v>
      </c>
      <c r="H79" s="291">
        <v>0</v>
      </c>
      <c r="I79" s="292">
        <v>0</v>
      </c>
    </row>
    <row r="80" spans="1:9" s="61" customFormat="1" ht="6.75" customHeight="1">
      <c r="A80" s="374"/>
      <c r="B80" s="257"/>
      <c r="C80" s="31"/>
      <c r="D80" s="31"/>
      <c r="E80" s="60"/>
      <c r="F80" s="60"/>
      <c r="G80" s="285"/>
      <c r="H80" s="285"/>
      <c r="I80" s="286"/>
    </row>
    <row r="81" spans="1:9" ht="15" customHeight="1">
      <c r="A81" s="374">
        <v>230</v>
      </c>
      <c r="B81" s="537" t="s">
        <v>90</v>
      </c>
      <c r="C81" s="537"/>
      <c r="D81" s="537"/>
      <c r="E81" s="537"/>
      <c r="F81" s="538"/>
      <c r="G81" s="263">
        <f>SUM(G82:G86)</f>
        <v>0</v>
      </c>
      <c r="H81" s="287">
        <f>SUM(H82:H86)</f>
        <v>0</v>
      </c>
      <c r="I81" s="288">
        <f>SUM(I82:I86)</f>
        <v>0</v>
      </c>
    </row>
    <row r="82" spans="1:9" ht="15" customHeight="1">
      <c r="A82" s="374">
        <v>231</v>
      </c>
      <c r="B82" s="251">
        <v>611000</v>
      </c>
      <c r="C82" s="539" t="s">
        <v>87</v>
      </c>
      <c r="D82" s="540"/>
      <c r="E82" s="540"/>
      <c r="F82" s="541"/>
      <c r="G82" s="264">
        <v>0</v>
      </c>
      <c r="H82" s="289">
        <v>0</v>
      </c>
      <c r="I82" s="290">
        <v>0</v>
      </c>
    </row>
    <row r="83" spans="1:9" ht="15" customHeight="1">
      <c r="A83" s="374">
        <v>232</v>
      </c>
      <c r="B83" s="252">
        <v>612000</v>
      </c>
      <c r="C83" s="539" t="s">
        <v>258</v>
      </c>
      <c r="D83" s="540"/>
      <c r="E83" s="540"/>
      <c r="F83" s="541"/>
      <c r="G83" s="266">
        <v>0</v>
      </c>
      <c r="H83" s="291">
        <v>0</v>
      </c>
      <c r="I83" s="292">
        <v>0</v>
      </c>
    </row>
    <row r="84" spans="1:9" ht="15" customHeight="1">
      <c r="A84" s="374">
        <v>233</v>
      </c>
      <c r="B84" s="252">
        <v>613000</v>
      </c>
      <c r="C84" s="539" t="s">
        <v>46</v>
      </c>
      <c r="D84" s="540"/>
      <c r="E84" s="540"/>
      <c r="F84" s="541"/>
      <c r="G84" s="266">
        <v>0</v>
      </c>
      <c r="H84" s="291">
        <v>0</v>
      </c>
      <c r="I84" s="292">
        <v>0</v>
      </c>
    </row>
    <row r="85" spans="1:9" ht="15" customHeight="1">
      <c r="A85" s="374">
        <v>233</v>
      </c>
      <c r="B85" s="252">
        <v>614000</v>
      </c>
      <c r="C85" s="539" t="s">
        <v>88</v>
      </c>
      <c r="D85" s="540"/>
      <c r="E85" s="540"/>
      <c r="F85" s="541"/>
      <c r="G85" s="266">
        <v>0</v>
      </c>
      <c r="H85" s="291">
        <v>0</v>
      </c>
      <c r="I85" s="292">
        <v>0</v>
      </c>
    </row>
    <row r="86" spans="1:9" ht="15" customHeight="1">
      <c r="A86" s="374">
        <v>234</v>
      </c>
      <c r="B86" s="252">
        <v>821000</v>
      </c>
      <c r="C86" s="539" t="s">
        <v>89</v>
      </c>
      <c r="D86" s="540"/>
      <c r="E86" s="540"/>
      <c r="F86" s="541"/>
      <c r="G86" s="266">
        <v>0</v>
      </c>
      <c r="H86" s="291">
        <v>0</v>
      </c>
      <c r="I86" s="292">
        <v>0</v>
      </c>
    </row>
    <row r="87" spans="1:9" ht="6.75" customHeight="1">
      <c r="A87" s="374"/>
      <c r="B87" s="257"/>
      <c r="C87" s="31"/>
      <c r="D87" s="31"/>
      <c r="E87" s="60"/>
      <c r="F87" s="60"/>
      <c r="G87" s="285"/>
      <c r="H87" s="285"/>
      <c r="I87" s="286"/>
    </row>
    <row r="88" spans="1:9" ht="15" customHeight="1">
      <c r="A88" s="374">
        <v>240</v>
      </c>
      <c r="B88" s="537" t="s">
        <v>93</v>
      </c>
      <c r="C88" s="537"/>
      <c r="D88" s="537"/>
      <c r="E88" s="537"/>
      <c r="F88" s="538"/>
      <c r="G88" s="263">
        <f>SUM(G89:G93)</f>
        <v>0</v>
      </c>
      <c r="H88" s="287">
        <f>SUM(H89:H93)</f>
        <v>0</v>
      </c>
      <c r="I88" s="288">
        <f>SUM(I89:I93)</f>
        <v>0</v>
      </c>
    </row>
    <row r="89" spans="1:9" ht="15" customHeight="1">
      <c r="A89" s="374">
        <v>241</v>
      </c>
      <c r="B89" s="251">
        <v>611000</v>
      </c>
      <c r="C89" s="539" t="s">
        <v>87</v>
      </c>
      <c r="D89" s="540"/>
      <c r="E89" s="540"/>
      <c r="F89" s="541"/>
      <c r="G89" s="264">
        <v>0</v>
      </c>
      <c r="H89" s="289">
        <v>0</v>
      </c>
      <c r="I89" s="290">
        <v>0</v>
      </c>
    </row>
    <row r="90" spans="1:9" ht="15" customHeight="1">
      <c r="A90" s="374"/>
      <c r="B90" s="252">
        <v>612000</v>
      </c>
      <c r="C90" s="539" t="s">
        <v>258</v>
      </c>
      <c r="D90" s="540"/>
      <c r="E90" s="540"/>
      <c r="F90" s="541"/>
      <c r="G90" s="266">
        <v>0</v>
      </c>
      <c r="H90" s="291">
        <v>0</v>
      </c>
      <c r="I90" s="292">
        <v>0</v>
      </c>
    </row>
    <row r="91" spans="1:9" ht="15" customHeight="1">
      <c r="A91" s="374">
        <v>242</v>
      </c>
      <c r="B91" s="252">
        <v>613000</v>
      </c>
      <c r="C91" s="539" t="s">
        <v>46</v>
      </c>
      <c r="D91" s="540"/>
      <c r="E91" s="540"/>
      <c r="F91" s="541"/>
      <c r="G91" s="266">
        <v>0</v>
      </c>
      <c r="H91" s="291">
        <v>0</v>
      </c>
      <c r="I91" s="292">
        <v>0</v>
      </c>
    </row>
    <row r="92" spans="1:9" ht="15" customHeight="1">
      <c r="A92" s="374">
        <v>243</v>
      </c>
      <c r="B92" s="252">
        <v>614000</v>
      </c>
      <c r="C92" s="539" t="s">
        <v>88</v>
      </c>
      <c r="D92" s="540"/>
      <c r="E92" s="540"/>
      <c r="F92" s="541"/>
      <c r="G92" s="266">
        <v>0</v>
      </c>
      <c r="H92" s="291">
        <v>0</v>
      </c>
      <c r="I92" s="292">
        <v>0</v>
      </c>
    </row>
    <row r="93" spans="1:9" ht="15" customHeight="1">
      <c r="A93" s="374">
        <v>244</v>
      </c>
      <c r="B93" s="252">
        <v>821000</v>
      </c>
      <c r="C93" s="539" t="s">
        <v>89</v>
      </c>
      <c r="D93" s="540"/>
      <c r="E93" s="540"/>
      <c r="F93" s="541"/>
      <c r="G93" s="266">
        <v>0</v>
      </c>
      <c r="H93" s="291">
        <v>0</v>
      </c>
      <c r="I93" s="292">
        <v>0</v>
      </c>
    </row>
    <row r="94" spans="1:9" s="61" customFormat="1" ht="6.75" customHeight="1">
      <c r="A94" s="374"/>
      <c r="B94" s="257"/>
      <c r="C94" s="31"/>
      <c r="D94" s="31"/>
      <c r="E94" s="60"/>
      <c r="F94" s="60"/>
      <c r="G94" s="285"/>
      <c r="H94" s="285"/>
      <c r="I94" s="286"/>
    </row>
    <row r="95" spans="1:9" ht="15" customHeight="1">
      <c r="A95" s="374">
        <v>245</v>
      </c>
      <c r="B95" s="258"/>
      <c r="C95" s="539" t="s">
        <v>55</v>
      </c>
      <c r="D95" s="540"/>
      <c r="E95" s="540"/>
      <c r="F95" s="541"/>
      <c r="G95" s="263">
        <f>SUM(G74,G81,G88)</f>
        <v>0</v>
      </c>
      <c r="H95" s="287">
        <f>SUM(H74,H81,H88)</f>
        <v>0</v>
      </c>
      <c r="I95" s="288">
        <f>SUM(I74,I81,I88)</f>
        <v>0</v>
      </c>
    </row>
    <row r="96" spans="1:9" ht="15" customHeight="1" thickBot="1">
      <c r="A96" s="375">
        <v>299</v>
      </c>
      <c r="B96" s="259"/>
      <c r="C96" s="545" t="s">
        <v>108</v>
      </c>
      <c r="D96" s="546"/>
      <c r="E96" s="546"/>
      <c r="F96" s="547"/>
      <c r="G96" s="105">
        <v>0</v>
      </c>
      <c r="H96" s="106">
        <v>0</v>
      </c>
      <c r="I96" s="107">
        <v>0</v>
      </c>
    </row>
    <row r="97" spans="1:9" ht="12.75" customHeight="1">
      <c r="A97" s="367"/>
      <c r="B97" s="62"/>
      <c r="C97" s="62"/>
      <c r="D97" s="62"/>
      <c r="E97" s="63"/>
      <c r="F97" s="63"/>
      <c r="G97" s="64"/>
      <c r="H97" s="64"/>
      <c r="I97" s="64"/>
    </row>
    <row r="98" spans="1:9" s="61" customFormat="1" ht="12.75" customHeight="1">
      <c r="A98" s="381"/>
      <c r="B98" s="553" t="s">
        <v>246</v>
      </c>
      <c r="C98" s="553"/>
      <c r="D98" s="553"/>
      <c r="E98" s="553"/>
      <c r="F98" s="553"/>
      <c r="G98" s="553"/>
      <c r="H98" s="553"/>
      <c r="I98" s="553"/>
    </row>
    <row r="99" spans="2:9" ht="12.75">
      <c r="B99" s="553"/>
      <c r="C99" s="553"/>
      <c r="D99" s="553"/>
      <c r="E99" s="553"/>
      <c r="F99" s="553"/>
      <c r="G99" s="553"/>
      <c r="H99" s="553"/>
      <c r="I99" s="553"/>
    </row>
    <row r="100" spans="1:2" s="8" customFormat="1" ht="12.75">
      <c r="A100" s="382"/>
      <c r="B100" s="65"/>
    </row>
    <row r="101" ht="12.75">
      <c r="A101" s="382"/>
    </row>
    <row r="102" ht="12.75">
      <c r="A102" s="382"/>
    </row>
    <row r="103" ht="12.75">
      <c r="A103" s="382"/>
    </row>
    <row r="104" ht="12.75">
      <c r="A104" s="382"/>
    </row>
    <row r="105" ht="12.75">
      <c r="A105" s="382"/>
    </row>
    <row r="106" ht="12.75">
      <c r="A106" s="382"/>
    </row>
    <row r="107" spans="1:9" ht="12.75">
      <c r="A107" s="382"/>
      <c r="B107" s="8"/>
      <c r="C107" s="8"/>
      <c r="D107" s="8"/>
      <c r="E107" s="8"/>
      <c r="F107" s="8"/>
      <c r="G107" s="8"/>
      <c r="H107" s="8"/>
      <c r="I107" s="8"/>
    </row>
    <row r="108" spans="1:9" ht="12.75" customHeight="1">
      <c r="A108" s="382"/>
      <c r="B108" s="8"/>
      <c r="C108" s="8"/>
      <c r="D108" s="8"/>
      <c r="E108" s="8"/>
      <c r="F108" s="8"/>
      <c r="G108" s="8"/>
      <c r="H108" s="8"/>
      <c r="I108" s="8"/>
    </row>
    <row r="109" ht="13.5" customHeight="1">
      <c r="A109" s="382"/>
    </row>
    <row r="110" ht="24.75" customHeight="1">
      <c r="A110" s="382"/>
    </row>
    <row r="111" ht="24.75" customHeight="1">
      <c r="A111" s="382"/>
    </row>
    <row r="112" spans="1:9" ht="15" customHeight="1">
      <c r="A112" s="364"/>
      <c r="B112"/>
      <c r="C112"/>
      <c r="D112"/>
      <c r="E112"/>
      <c r="F112"/>
      <c r="G112"/>
      <c r="H112"/>
      <c r="I112"/>
    </row>
    <row r="118" ht="12.75">
      <c r="A118" s="364"/>
    </row>
    <row r="119" spans="1:3" ht="12.75">
      <c r="A119" s="364"/>
      <c r="C119" s="464" t="s">
        <v>245</v>
      </c>
    </row>
    <row r="120" ht="12.75">
      <c r="A120" s="364"/>
    </row>
    <row r="121" spans="1:9" ht="12.75">
      <c r="A121" s="364"/>
      <c r="B121" s="1" t="s">
        <v>35</v>
      </c>
      <c r="C121" s="1"/>
      <c r="D121" s="1"/>
      <c r="E121" s="673" t="str">
        <f>+Naslovna!$E$17</f>
        <v>(unijeti naziv proračunskog korisnika)</v>
      </c>
      <c r="F121" s="674"/>
      <c r="G121" s="674"/>
      <c r="H121" s="674"/>
      <c r="I121" s="675"/>
    </row>
    <row r="122" spans="1:9" ht="13.5" thickBot="1">
      <c r="A122" s="364"/>
      <c r="B122" s="1"/>
      <c r="C122" s="1"/>
      <c r="D122" s="1"/>
      <c r="E122" s="1"/>
      <c r="F122" s="48"/>
      <c r="G122" s="48"/>
      <c r="H122" s="48"/>
      <c r="I122" s="48"/>
    </row>
    <row r="123" spans="1:9" ht="15" customHeight="1" thickBot="1">
      <c r="A123" s="364"/>
      <c r="B123" s="94" t="s">
        <v>92</v>
      </c>
      <c r="C123" s="95"/>
      <c r="D123" s="96"/>
      <c r="E123" s="96"/>
      <c r="F123" s="96"/>
      <c r="G123" s="96"/>
      <c r="H123" s="96"/>
      <c r="I123" s="97"/>
    </row>
    <row r="124" spans="1:9" ht="33" customHeight="1">
      <c r="A124" s="373" t="s">
        <v>181</v>
      </c>
      <c r="B124" s="534" t="s">
        <v>36</v>
      </c>
      <c r="C124" s="534"/>
      <c r="D124" s="645" t="s">
        <v>291</v>
      </c>
      <c r="E124" s="646"/>
      <c r="F124" s="646"/>
      <c r="G124" s="646"/>
      <c r="H124" s="646"/>
      <c r="I124" s="647"/>
    </row>
    <row r="125" spans="1:9" ht="15" customHeight="1">
      <c r="A125" s="374" t="s">
        <v>182</v>
      </c>
      <c r="B125" s="534" t="s">
        <v>37</v>
      </c>
      <c r="C125" s="534"/>
      <c r="D125" s="648" t="s">
        <v>57</v>
      </c>
      <c r="E125" s="535"/>
      <c r="F125" s="535"/>
      <c r="G125" s="535"/>
      <c r="H125" s="535"/>
      <c r="I125" s="536"/>
    </row>
    <row r="126" spans="1:9" ht="16.5" customHeight="1">
      <c r="A126" s="374" t="s">
        <v>183</v>
      </c>
      <c r="B126" s="534" t="s">
        <v>103</v>
      </c>
      <c r="C126" s="534"/>
      <c r="D126" s="648" t="s">
        <v>105</v>
      </c>
      <c r="E126" s="535"/>
      <c r="F126" s="535"/>
      <c r="G126" s="535"/>
      <c r="H126" s="535"/>
      <c r="I126" s="536"/>
    </row>
    <row r="127" spans="1:9" ht="35.25" customHeight="1">
      <c r="A127" s="374" t="s">
        <v>184</v>
      </c>
      <c r="B127" s="534" t="s">
        <v>53</v>
      </c>
      <c r="C127" s="534"/>
      <c r="D127" s="648" t="s">
        <v>259</v>
      </c>
      <c r="E127" s="535"/>
      <c r="F127" s="535"/>
      <c r="G127" s="535"/>
      <c r="H127" s="535"/>
      <c r="I127" s="536"/>
    </row>
    <row r="128" spans="1:9" ht="25.5" customHeight="1">
      <c r="A128" s="374" t="s">
        <v>185</v>
      </c>
      <c r="B128" s="534" t="s">
        <v>54</v>
      </c>
      <c r="C128" s="534"/>
      <c r="D128" s="648" t="s">
        <v>58</v>
      </c>
      <c r="E128" s="535"/>
      <c r="F128" s="535"/>
      <c r="G128" s="535"/>
      <c r="H128" s="535"/>
      <c r="I128" s="536"/>
    </row>
    <row r="129" spans="1:9" s="11" customFormat="1" ht="10.5" customHeight="1">
      <c r="A129" s="374"/>
      <c r="B129" s="41"/>
      <c r="C129" s="41"/>
      <c r="D129" s="41"/>
      <c r="E129" s="41"/>
      <c r="F129" s="59"/>
      <c r="G129" s="59"/>
      <c r="H129" s="59"/>
      <c r="I129" s="104"/>
    </row>
    <row r="130" spans="1:9" ht="15" customHeight="1">
      <c r="A130" s="374"/>
      <c r="B130" s="255" t="s">
        <v>56</v>
      </c>
      <c r="C130" s="49"/>
      <c r="D130" s="50"/>
      <c r="E130" s="50"/>
      <c r="F130" s="50"/>
      <c r="G130" s="50"/>
      <c r="H130" s="50"/>
      <c r="I130" s="99"/>
    </row>
    <row r="131" spans="1:9" ht="12.75" customHeight="1">
      <c r="A131" s="374"/>
      <c r="B131" s="584"/>
      <c r="C131" s="616"/>
      <c r="D131" s="632"/>
      <c r="E131" s="632"/>
      <c r="F131" s="617"/>
      <c r="G131" s="581" t="s">
        <v>110</v>
      </c>
      <c r="H131" s="630"/>
      <c r="I131" s="631"/>
    </row>
    <row r="132" spans="1:9" ht="15" customHeight="1">
      <c r="A132" s="374"/>
      <c r="B132" s="585"/>
      <c r="C132" s="618"/>
      <c r="D132" s="633"/>
      <c r="E132" s="633"/>
      <c r="F132" s="619"/>
      <c r="G132" s="56" t="s">
        <v>265</v>
      </c>
      <c r="H132" s="57" t="s">
        <v>266</v>
      </c>
      <c r="I132" s="102" t="s">
        <v>278</v>
      </c>
    </row>
    <row r="133" spans="1:9" ht="15" customHeight="1">
      <c r="A133" s="374">
        <v>320</v>
      </c>
      <c r="B133" s="537" t="s">
        <v>86</v>
      </c>
      <c r="C133" s="537"/>
      <c r="D133" s="537"/>
      <c r="E133" s="537"/>
      <c r="F133" s="538"/>
      <c r="G133" s="263">
        <f>SUM(G134:G138)</f>
        <v>0</v>
      </c>
      <c r="H133" s="287">
        <f>SUM(H134:H138)</f>
        <v>0</v>
      </c>
      <c r="I133" s="288">
        <f>SUM(I134:I138)</f>
        <v>0</v>
      </c>
    </row>
    <row r="134" spans="1:9" ht="15" customHeight="1">
      <c r="A134" s="374">
        <v>321</v>
      </c>
      <c r="B134" s="251">
        <v>611000</v>
      </c>
      <c r="C134" s="539" t="s">
        <v>87</v>
      </c>
      <c r="D134" s="540"/>
      <c r="E134" s="540"/>
      <c r="F134" s="541"/>
      <c r="G134" s="264">
        <v>0</v>
      </c>
      <c r="H134" s="289">
        <v>0</v>
      </c>
      <c r="I134" s="290">
        <v>0</v>
      </c>
    </row>
    <row r="135" spans="1:9" ht="15" customHeight="1">
      <c r="A135" s="374">
        <v>322</v>
      </c>
      <c r="B135" s="252">
        <v>612000</v>
      </c>
      <c r="C135" s="539" t="s">
        <v>258</v>
      </c>
      <c r="D135" s="540"/>
      <c r="E135" s="540"/>
      <c r="F135" s="541"/>
      <c r="G135" s="266">
        <v>0</v>
      </c>
      <c r="H135" s="291">
        <v>0</v>
      </c>
      <c r="I135" s="292">
        <v>0</v>
      </c>
    </row>
    <row r="136" spans="1:9" ht="15" customHeight="1">
      <c r="A136" s="374">
        <v>323</v>
      </c>
      <c r="B136" s="252">
        <v>613000</v>
      </c>
      <c r="C136" s="539" t="s">
        <v>46</v>
      </c>
      <c r="D136" s="540"/>
      <c r="E136" s="540"/>
      <c r="F136" s="541"/>
      <c r="G136" s="266">
        <v>0</v>
      </c>
      <c r="H136" s="291">
        <v>0</v>
      </c>
      <c r="I136" s="292">
        <v>0</v>
      </c>
    </row>
    <row r="137" spans="1:9" ht="15" customHeight="1">
      <c r="A137" s="374">
        <v>324</v>
      </c>
      <c r="B137" s="252">
        <v>614000</v>
      </c>
      <c r="C137" s="539" t="s">
        <v>88</v>
      </c>
      <c r="D137" s="540"/>
      <c r="E137" s="540"/>
      <c r="F137" s="541"/>
      <c r="G137" s="266">
        <v>0</v>
      </c>
      <c r="H137" s="291">
        <v>0</v>
      </c>
      <c r="I137" s="292">
        <v>0</v>
      </c>
    </row>
    <row r="138" spans="1:9" ht="15" customHeight="1">
      <c r="A138" s="374">
        <v>325</v>
      </c>
      <c r="B138" s="252">
        <v>821000</v>
      </c>
      <c r="C138" s="539" t="s">
        <v>89</v>
      </c>
      <c r="D138" s="540"/>
      <c r="E138" s="540"/>
      <c r="F138" s="541"/>
      <c r="G138" s="266">
        <v>0</v>
      </c>
      <c r="H138" s="291">
        <v>0</v>
      </c>
      <c r="I138" s="292">
        <v>0</v>
      </c>
    </row>
    <row r="139" spans="1:9" s="61" customFormat="1" ht="6.75" customHeight="1">
      <c r="A139" s="374"/>
      <c r="B139" s="257"/>
      <c r="C139" s="31"/>
      <c r="D139" s="31"/>
      <c r="E139" s="60"/>
      <c r="F139" s="60"/>
      <c r="G139" s="285"/>
      <c r="H139" s="285"/>
      <c r="I139" s="286"/>
    </row>
    <row r="140" spans="1:9" ht="15" customHeight="1">
      <c r="A140" s="374">
        <v>330</v>
      </c>
      <c r="B140" s="537" t="s">
        <v>90</v>
      </c>
      <c r="C140" s="537"/>
      <c r="D140" s="537"/>
      <c r="E140" s="537"/>
      <c r="F140" s="538"/>
      <c r="G140" s="263">
        <f>SUM(G141:G145)</f>
        <v>0</v>
      </c>
      <c r="H140" s="287">
        <f>SUM(H141:H145)</f>
        <v>0</v>
      </c>
      <c r="I140" s="288">
        <f>SUM(I141:I145)</f>
        <v>0</v>
      </c>
    </row>
    <row r="141" spans="1:9" ht="15" customHeight="1">
      <c r="A141" s="374">
        <v>331</v>
      </c>
      <c r="B141" s="251">
        <v>611000</v>
      </c>
      <c r="C141" s="539" t="s">
        <v>87</v>
      </c>
      <c r="D141" s="540"/>
      <c r="E141" s="540"/>
      <c r="F141" s="541"/>
      <c r="G141" s="264">
        <v>0</v>
      </c>
      <c r="H141" s="289">
        <v>0</v>
      </c>
      <c r="I141" s="290">
        <v>0</v>
      </c>
    </row>
    <row r="142" spans="1:9" ht="15" customHeight="1">
      <c r="A142" s="374">
        <v>332</v>
      </c>
      <c r="B142" s="252">
        <v>612000</v>
      </c>
      <c r="C142" s="539" t="s">
        <v>258</v>
      </c>
      <c r="D142" s="540"/>
      <c r="E142" s="540"/>
      <c r="F142" s="541"/>
      <c r="G142" s="266">
        <v>0</v>
      </c>
      <c r="H142" s="291">
        <v>0</v>
      </c>
      <c r="I142" s="292">
        <v>0</v>
      </c>
    </row>
    <row r="143" spans="1:9" ht="15" customHeight="1">
      <c r="A143" s="374">
        <v>333</v>
      </c>
      <c r="B143" s="252">
        <v>613000</v>
      </c>
      <c r="C143" s="539" t="s">
        <v>46</v>
      </c>
      <c r="D143" s="540"/>
      <c r="E143" s="540"/>
      <c r="F143" s="541"/>
      <c r="G143" s="266">
        <v>0</v>
      </c>
      <c r="H143" s="291">
        <v>0</v>
      </c>
      <c r="I143" s="292">
        <v>0</v>
      </c>
    </row>
    <row r="144" spans="1:9" ht="15" customHeight="1">
      <c r="A144" s="374">
        <v>333</v>
      </c>
      <c r="B144" s="252">
        <v>614000</v>
      </c>
      <c r="C144" s="539" t="s">
        <v>88</v>
      </c>
      <c r="D144" s="540"/>
      <c r="E144" s="540"/>
      <c r="F144" s="541"/>
      <c r="G144" s="266">
        <v>0</v>
      </c>
      <c r="H144" s="291">
        <v>0</v>
      </c>
      <c r="I144" s="292">
        <v>0</v>
      </c>
    </row>
    <row r="145" spans="1:9" ht="15" customHeight="1">
      <c r="A145" s="374">
        <v>334</v>
      </c>
      <c r="B145" s="252">
        <v>821000</v>
      </c>
      <c r="C145" s="539" t="s">
        <v>89</v>
      </c>
      <c r="D145" s="540"/>
      <c r="E145" s="540"/>
      <c r="F145" s="541"/>
      <c r="G145" s="266">
        <v>0</v>
      </c>
      <c r="H145" s="291">
        <v>0</v>
      </c>
      <c r="I145" s="292">
        <v>0</v>
      </c>
    </row>
    <row r="146" spans="1:9" ht="6.75" customHeight="1">
      <c r="A146" s="374"/>
      <c r="B146" s="257"/>
      <c r="C146" s="31"/>
      <c r="D146" s="31"/>
      <c r="E146" s="60"/>
      <c r="F146" s="60"/>
      <c r="G146" s="285"/>
      <c r="H146" s="285"/>
      <c r="I146" s="286"/>
    </row>
    <row r="147" spans="1:9" ht="15" customHeight="1">
      <c r="A147" s="374">
        <v>340</v>
      </c>
      <c r="B147" s="537" t="s">
        <v>93</v>
      </c>
      <c r="C147" s="537"/>
      <c r="D147" s="537"/>
      <c r="E147" s="537"/>
      <c r="F147" s="538"/>
      <c r="G147" s="263">
        <f>SUM(G148:G152)</f>
        <v>0</v>
      </c>
      <c r="H147" s="287">
        <f>SUM(H148:H152)</f>
        <v>0</v>
      </c>
      <c r="I147" s="288">
        <f>SUM(I148:I152)</f>
        <v>0</v>
      </c>
    </row>
    <row r="148" spans="1:9" ht="15" customHeight="1">
      <c r="A148" s="374">
        <v>341</v>
      </c>
      <c r="B148" s="251">
        <v>611000</v>
      </c>
      <c r="C148" s="539" t="s">
        <v>87</v>
      </c>
      <c r="D148" s="540"/>
      <c r="E148" s="540"/>
      <c r="F148" s="541"/>
      <c r="G148" s="264">
        <v>0</v>
      </c>
      <c r="H148" s="289">
        <v>0</v>
      </c>
      <c r="I148" s="290">
        <v>0</v>
      </c>
    </row>
    <row r="149" spans="1:9" ht="15" customHeight="1">
      <c r="A149" s="374"/>
      <c r="B149" s="252">
        <v>612000</v>
      </c>
      <c r="C149" s="539" t="s">
        <v>258</v>
      </c>
      <c r="D149" s="540"/>
      <c r="E149" s="540"/>
      <c r="F149" s="541"/>
      <c r="G149" s="266">
        <v>0</v>
      </c>
      <c r="H149" s="291">
        <v>0</v>
      </c>
      <c r="I149" s="292">
        <v>0</v>
      </c>
    </row>
    <row r="150" spans="1:9" ht="15" customHeight="1">
      <c r="A150" s="374">
        <v>342</v>
      </c>
      <c r="B150" s="252">
        <v>613000</v>
      </c>
      <c r="C150" s="539" t="s">
        <v>46</v>
      </c>
      <c r="D150" s="540"/>
      <c r="E150" s="540"/>
      <c r="F150" s="541"/>
      <c r="G150" s="266">
        <v>0</v>
      </c>
      <c r="H150" s="291">
        <v>0</v>
      </c>
      <c r="I150" s="292">
        <v>0</v>
      </c>
    </row>
    <row r="151" spans="1:9" ht="15" customHeight="1">
      <c r="A151" s="374">
        <v>343</v>
      </c>
      <c r="B151" s="252">
        <v>614000</v>
      </c>
      <c r="C151" s="539" t="s">
        <v>88</v>
      </c>
      <c r="D151" s="540"/>
      <c r="E151" s="540"/>
      <c r="F151" s="541"/>
      <c r="G151" s="266">
        <v>0</v>
      </c>
      <c r="H151" s="291">
        <v>0</v>
      </c>
      <c r="I151" s="292">
        <v>0</v>
      </c>
    </row>
    <row r="152" spans="1:9" ht="15" customHeight="1">
      <c r="A152" s="374">
        <v>344</v>
      </c>
      <c r="B152" s="252">
        <v>821000</v>
      </c>
      <c r="C152" s="539" t="s">
        <v>89</v>
      </c>
      <c r="D152" s="540"/>
      <c r="E152" s="540"/>
      <c r="F152" s="541"/>
      <c r="G152" s="266">
        <v>0</v>
      </c>
      <c r="H152" s="291">
        <v>0</v>
      </c>
      <c r="I152" s="292">
        <v>0</v>
      </c>
    </row>
    <row r="153" spans="1:9" s="61" customFormat="1" ht="6.75" customHeight="1">
      <c r="A153" s="374"/>
      <c r="B153" s="257"/>
      <c r="C153" s="31"/>
      <c r="D153" s="31"/>
      <c r="E153" s="60"/>
      <c r="F153" s="60"/>
      <c r="G153" s="285"/>
      <c r="H153" s="285"/>
      <c r="I153" s="286"/>
    </row>
    <row r="154" spans="1:9" ht="15" customHeight="1">
      <c r="A154" s="374">
        <v>345</v>
      </c>
      <c r="B154" s="258"/>
      <c r="C154" s="539" t="s">
        <v>55</v>
      </c>
      <c r="D154" s="540"/>
      <c r="E154" s="540"/>
      <c r="F154" s="541"/>
      <c r="G154" s="263">
        <f>SUM(G133,G140,G147)</f>
        <v>0</v>
      </c>
      <c r="H154" s="287">
        <f>SUM(H133,H140,H147)</f>
        <v>0</v>
      </c>
      <c r="I154" s="288">
        <f>SUM(I133,I140,I147)</f>
        <v>0</v>
      </c>
    </row>
    <row r="155" spans="1:9" ht="15" customHeight="1" thickBot="1">
      <c r="A155" s="375">
        <v>399</v>
      </c>
      <c r="B155" s="259"/>
      <c r="C155" s="545" t="s">
        <v>108</v>
      </c>
      <c r="D155" s="546"/>
      <c r="E155" s="546"/>
      <c r="F155" s="547"/>
      <c r="G155" s="105">
        <v>0</v>
      </c>
      <c r="H155" s="106">
        <v>0</v>
      </c>
      <c r="I155" s="107">
        <v>0</v>
      </c>
    </row>
    <row r="156" spans="1:9" ht="12.75" customHeight="1">
      <c r="A156" s="367"/>
      <c r="B156" s="62"/>
      <c r="C156" s="62"/>
      <c r="D156" s="62"/>
      <c r="E156" s="63"/>
      <c r="F156" s="63"/>
      <c r="G156" s="64"/>
      <c r="H156" s="64"/>
      <c r="I156" s="64"/>
    </row>
    <row r="157" spans="1:9" s="61" customFormat="1" ht="12.75" customHeight="1">
      <c r="A157" s="381"/>
      <c r="B157" s="553" t="s">
        <v>244</v>
      </c>
      <c r="C157" s="553"/>
      <c r="D157" s="553"/>
      <c r="E157" s="553"/>
      <c r="F157" s="553"/>
      <c r="G157" s="553"/>
      <c r="H157" s="553"/>
      <c r="I157" s="553"/>
    </row>
    <row r="158" spans="2:9" ht="12.75">
      <c r="B158" s="553"/>
      <c r="C158" s="553"/>
      <c r="D158" s="553"/>
      <c r="E158" s="553"/>
      <c r="F158" s="553"/>
      <c r="G158" s="553"/>
      <c r="H158" s="553"/>
      <c r="I158" s="553"/>
    </row>
    <row r="159" spans="1:2" s="8" customFormat="1" ht="12.75">
      <c r="A159" s="382"/>
      <c r="B159" s="65"/>
    </row>
    <row r="160" ht="12.75">
      <c r="A160" s="382"/>
    </row>
    <row r="161" ht="12.75">
      <c r="A161" s="382"/>
    </row>
    <row r="162" ht="12.75">
      <c r="A162" s="382"/>
    </row>
    <row r="163" ht="12.75">
      <c r="A163" s="382"/>
    </row>
    <row r="164" ht="12.75">
      <c r="A164" s="382"/>
    </row>
    <row r="165" ht="12.75">
      <c r="A165" s="382"/>
    </row>
    <row r="166" spans="1:9" ht="12.75">
      <c r="A166" s="382"/>
      <c r="B166" s="8"/>
      <c r="C166" s="8"/>
      <c r="D166" s="8"/>
      <c r="E166" s="8"/>
      <c r="F166" s="8"/>
      <c r="G166" s="8"/>
      <c r="H166" s="8"/>
      <c r="I166" s="8"/>
    </row>
    <row r="167" spans="1:9" ht="12.75" customHeight="1">
      <c r="A167" s="382"/>
      <c r="B167" s="8"/>
      <c r="C167" s="8"/>
      <c r="D167" s="8"/>
      <c r="E167" s="8"/>
      <c r="F167" s="8"/>
      <c r="G167" s="8"/>
      <c r="H167" s="8"/>
      <c r="I167" s="8"/>
    </row>
    <row r="168" ht="13.5" customHeight="1">
      <c r="A168" s="382"/>
    </row>
    <row r="169" ht="24.75" customHeight="1">
      <c r="A169" s="382"/>
    </row>
    <row r="170" ht="24.75" customHeight="1">
      <c r="A170" s="382"/>
    </row>
    <row r="171" spans="1:9" ht="15" customHeight="1">
      <c r="A171" s="364"/>
      <c r="B171"/>
      <c r="C171"/>
      <c r="D171"/>
      <c r="E171"/>
      <c r="F171"/>
      <c r="G171"/>
      <c r="H171"/>
      <c r="I171"/>
    </row>
    <row r="177" ht="12.75">
      <c r="A177" s="364" t="s">
        <v>174</v>
      </c>
    </row>
    <row r="178" spans="1:3" ht="12.75">
      <c r="A178" s="364"/>
      <c r="C178" s="464" t="s">
        <v>243</v>
      </c>
    </row>
    <row r="179" ht="12.75">
      <c r="A179" s="364"/>
    </row>
    <row r="180" spans="1:9" ht="12.75">
      <c r="A180" s="364"/>
      <c r="B180" s="1" t="s">
        <v>35</v>
      </c>
      <c r="C180" s="1"/>
      <c r="D180" s="1"/>
      <c r="E180" s="673" t="str">
        <f>+Naslovna!$E$17</f>
        <v>(unijeti naziv proračunskog korisnika)</v>
      </c>
      <c r="F180" s="674"/>
      <c r="G180" s="674"/>
      <c r="H180" s="674"/>
      <c r="I180" s="675"/>
    </row>
    <row r="181" spans="1:9" ht="13.5" thickBot="1">
      <c r="A181" s="364"/>
      <c r="B181" s="1"/>
      <c r="C181" s="1"/>
      <c r="D181" s="1"/>
      <c r="E181" s="1"/>
      <c r="F181" s="48"/>
      <c r="G181" s="48"/>
      <c r="H181" s="48"/>
      <c r="I181" s="48"/>
    </row>
    <row r="182" spans="1:9" ht="15" customHeight="1" thickBot="1">
      <c r="A182" s="364"/>
      <c r="B182" s="94" t="s">
        <v>92</v>
      </c>
      <c r="C182" s="95"/>
      <c r="D182" s="96"/>
      <c r="E182" s="96"/>
      <c r="F182" s="96"/>
      <c r="G182" s="96"/>
      <c r="H182" s="96"/>
      <c r="I182" s="97"/>
    </row>
    <row r="183" spans="1:9" ht="33" customHeight="1">
      <c r="A183" s="373" t="s">
        <v>186</v>
      </c>
      <c r="B183" s="534" t="s">
        <v>36</v>
      </c>
      <c r="C183" s="534"/>
      <c r="D183" s="645" t="s">
        <v>291</v>
      </c>
      <c r="E183" s="646"/>
      <c r="F183" s="646"/>
      <c r="G183" s="646"/>
      <c r="H183" s="646"/>
      <c r="I183" s="647"/>
    </row>
    <row r="184" spans="1:9" ht="15" customHeight="1">
      <c r="A184" s="374" t="s">
        <v>187</v>
      </c>
      <c r="B184" s="534" t="s">
        <v>37</v>
      </c>
      <c r="C184" s="534"/>
      <c r="D184" s="648" t="s">
        <v>57</v>
      </c>
      <c r="E184" s="535"/>
      <c r="F184" s="535"/>
      <c r="G184" s="535"/>
      <c r="H184" s="535"/>
      <c r="I184" s="536"/>
    </row>
    <row r="185" spans="1:9" ht="16.5" customHeight="1">
      <c r="A185" s="374" t="s">
        <v>188</v>
      </c>
      <c r="B185" s="534" t="s">
        <v>103</v>
      </c>
      <c r="C185" s="534"/>
      <c r="D185" s="648" t="s">
        <v>105</v>
      </c>
      <c r="E185" s="535"/>
      <c r="F185" s="535"/>
      <c r="G185" s="535"/>
      <c r="H185" s="535"/>
      <c r="I185" s="536"/>
    </row>
    <row r="186" spans="1:9" ht="35.25" customHeight="1">
      <c r="A186" s="374" t="s">
        <v>189</v>
      </c>
      <c r="B186" s="534" t="s">
        <v>53</v>
      </c>
      <c r="C186" s="534"/>
      <c r="D186" s="648" t="s">
        <v>259</v>
      </c>
      <c r="E186" s="535"/>
      <c r="F186" s="535"/>
      <c r="G186" s="535"/>
      <c r="H186" s="535"/>
      <c r="I186" s="536"/>
    </row>
    <row r="187" spans="1:9" ht="25.5" customHeight="1">
      <c r="A187" s="374" t="s">
        <v>190</v>
      </c>
      <c r="B187" s="534" t="s">
        <v>54</v>
      </c>
      <c r="C187" s="534"/>
      <c r="D187" s="648" t="s">
        <v>58</v>
      </c>
      <c r="E187" s="535"/>
      <c r="F187" s="535"/>
      <c r="G187" s="535"/>
      <c r="H187" s="535"/>
      <c r="I187" s="536"/>
    </row>
    <row r="188" spans="1:9" s="11" customFormat="1" ht="10.5" customHeight="1">
      <c r="A188" s="374"/>
      <c r="B188" s="41"/>
      <c r="C188" s="41"/>
      <c r="D188" s="41"/>
      <c r="E188" s="41"/>
      <c r="F188" s="59"/>
      <c r="G188" s="59"/>
      <c r="H188" s="59"/>
      <c r="I188" s="104"/>
    </row>
    <row r="189" spans="1:9" ht="15" customHeight="1">
      <c r="A189" s="374"/>
      <c r="B189" s="255" t="s">
        <v>56</v>
      </c>
      <c r="C189" s="49"/>
      <c r="D189" s="50"/>
      <c r="E189" s="50"/>
      <c r="F189" s="50"/>
      <c r="G189" s="50"/>
      <c r="H189" s="50"/>
      <c r="I189" s="99"/>
    </row>
    <row r="190" spans="1:9" ht="12.75" customHeight="1">
      <c r="A190" s="374"/>
      <c r="B190" s="584"/>
      <c r="C190" s="616"/>
      <c r="D190" s="632"/>
      <c r="E190" s="632"/>
      <c r="F190" s="617"/>
      <c r="G190" s="581" t="s">
        <v>110</v>
      </c>
      <c r="H190" s="630"/>
      <c r="I190" s="631"/>
    </row>
    <row r="191" spans="1:9" ht="15" customHeight="1">
      <c r="A191" s="374"/>
      <c r="B191" s="585"/>
      <c r="C191" s="618"/>
      <c r="D191" s="633"/>
      <c r="E191" s="633"/>
      <c r="F191" s="619"/>
      <c r="G191" s="56" t="s">
        <v>265</v>
      </c>
      <c r="H191" s="57" t="s">
        <v>266</v>
      </c>
      <c r="I191" s="102" t="s">
        <v>278</v>
      </c>
    </row>
    <row r="192" spans="1:9" ht="15" customHeight="1">
      <c r="A192" s="374">
        <v>420</v>
      </c>
      <c r="B192" s="537" t="s">
        <v>86</v>
      </c>
      <c r="C192" s="537"/>
      <c r="D192" s="537"/>
      <c r="E192" s="537"/>
      <c r="F192" s="538"/>
      <c r="G192" s="263">
        <f>SUM(G193:G197)</f>
        <v>0</v>
      </c>
      <c r="H192" s="287">
        <f>SUM(H193:H197)</f>
        <v>0</v>
      </c>
      <c r="I192" s="288">
        <f>SUM(I193:I197)</f>
        <v>0</v>
      </c>
    </row>
    <row r="193" spans="1:9" ht="15" customHeight="1">
      <c r="A193" s="374">
        <v>421</v>
      </c>
      <c r="B193" s="251">
        <v>611000</v>
      </c>
      <c r="C193" s="539" t="s">
        <v>87</v>
      </c>
      <c r="D193" s="540"/>
      <c r="E193" s="540"/>
      <c r="F193" s="541"/>
      <c r="G193" s="264">
        <v>0</v>
      </c>
      <c r="H193" s="289">
        <v>0</v>
      </c>
      <c r="I193" s="290">
        <v>0</v>
      </c>
    </row>
    <row r="194" spans="1:9" ht="15" customHeight="1">
      <c r="A194" s="374">
        <v>422</v>
      </c>
      <c r="B194" s="252">
        <v>612000</v>
      </c>
      <c r="C194" s="539" t="s">
        <v>258</v>
      </c>
      <c r="D194" s="540"/>
      <c r="E194" s="540"/>
      <c r="F194" s="541"/>
      <c r="G194" s="266">
        <v>0</v>
      </c>
      <c r="H194" s="291">
        <v>0</v>
      </c>
      <c r="I194" s="292">
        <v>0</v>
      </c>
    </row>
    <row r="195" spans="1:9" ht="15" customHeight="1">
      <c r="A195" s="374">
        <v>423</v>
      </c>
      <c r="B195" s="252">
        <v>613000</v>
      </c>
      <c r="C195" s="539" t="s">
        <v>46</v>
      </c>
      <c r="D195" s="540"/>
      <c r="E195" s="540"/>
      <c r="F195" s="541"/>
      <c r="G195" s="266">
        <v>0</v>
      </c>
      <c r="H195" s="291">
        <v>0</v>
      </c>
      <c r="I195" s="292">
        <v>0</v>
      </c>
    </row>
    <row r="196" spans="1:9" ht="15" customHeight="1">
      <c r="A196" s="374">
        <v>424</v>
      </c>
      <c r="B196" s="252">
        <v>614000</v>
      </c>
      <c r="C196" s="539" t="s">
        <v>88</v>
      </c>
      <c r="D196" s="540"/>
      <c r="E196" s="540"/>
      <c r="F196" s="541"/>
      <c r="G196" s="266">
        <v>0</v>
      </c>
      <c r="H196" s="291">
        <v>0</v>
      </c>
      <c r="I196" s="292">
        <v>0</v>
      </c>
    </row>
    <row r="197" spans="1:9" ht="15" customHeight="1">
      <c r="A197" s="374">
        <v>425</v>
      </c>
      <c r="B197" s="252">
        <v>821000</v>
      </c>
      <c r="C197" s="539" t="s">
        <v>89</v>
      </c>
      <c r="D197" s="540"/>
      <c r="E197" s="540"/>
      <c r="F197" s="541"/>
      <c r="G197" s="266">
        <v>0</v>
      </c>
      <c r="H197" s="291">
        <v>0</v>
      </c>
      <c r="I197" s="292">
        <v>0</v>
      </c>
    </row>
    <row r="198" spans="1:9" s="61" customFormat="1" ht="6.75" customHeight="1">
      <c r="A198" s="374"/>
      <c r="B198" s="257"/>
      <c r="C198" s="31"/>
      <c r="D198" s="31"/>
      <c r="E198" s="60"/>
      <c r="F198" s="60"/>
      <c r="G198" s="285"/>
      <c r="H198" s="285"/>
      <c r="I198" s="286"/>
    </row>
    <row r="199" spans="1:9" ht="15" customHeight="1">
      <c r="A199" s="374">
        <v>430</v>
      </c>
      <c r="B199" s="537" t="s">
        <v>90</v>
      </c>
      <c r="C199" s="537"/>
      <c r="D199" s="537"/>
      <c r="E199" s="537"/>
      <c r="F199" s="538"/>
      <c r="G199" s="263">
        <f>SUM(G200:G204)</f>
        <v>0</v>
      </c>
      <c r="H199" s="287">
        <f>SUM(H200:H204)</f>
        <v>0</v>
      </c>
      <c r="I199" s="288">
        <f>SUM(I200:I204)</f>
        <v>0</v>
      </c>
    </row>
    <row r="200" spans="1:9" ht="15" customHeight="1">
      <c r="A200" s="374">
        <v>431</v>
      </c>
      <c r="B200" s="251">
        <v>611000</v>
      </c>
      <c r="C200" s="539" t="s">
        <v>87</v>
      </c>
      <c r="D200" s="540"/>
      <c r="E200" s="540"/>
      <c r="F200" s="541"/>
      <c r="G200" s="264">
        <v>0</v>
      </c>
      <c r="H200" s="289">
        <v>0</v>
      </c>
      <c r="I200" s="290">
        <v>0</v>
      </c>
    </row>
    <row r="201" spans="1:9" ht="15" customHeight="1">
      <c r="A201" s="374">
        <v>432</v>
      </c>
      <c r="B201" s="252">
        <v>612000</v>
      </c>
      <c r="C201" s="539" t="s">
        <v>258</v>
      </c>
      <c r="D201" s="540"/>
      <c r="E201" s="540"/>
      <c r="F201" s="541"/>
      <c r="G201" s="266">
        <v>0</v>
      </c>
      <c r="H201" s="291">
        <v>0</v>
      </c>
      <c r="I201" s="292">
        <v>0</v>
      </c>
    </row>
    <row r="202" spans="1:9" ht="15" customHeight="1">
      <c r="A202" s="374">
        <v>433</v>
      </c>
      <c r="B202" s="252">
        <v>613000</v>
      </c>
      <c r="C202" s="539" t="s">
        <v>46</v>
      </c>
      <c r="D202" s="540"/>
      <c r="E202" s="540"/>
      <c r="F202" s="541"/>
      <c r="G202" s="266">
        <v>0</v>
      </c>
      <c r="H202" s="291">
        <v>0</v>
      </c>
      <c r="I202" s="292">
        <v>0</v>
      </c>
    </row>
    <row r="203" spans="1:9" ht="15" customHeight="1">
      <c r="A203" s="374">
        <v>433</v>
      </c>
      <c r="B203" s="252">
        <v>614000</v>
      </c>
      <c r="C203" s="539" t="s">
        <v>88</v>
      </c>
      <c r="D203" s="540"/>
      <c r="E203" s="540"/>
      <c r="F203" s="541"/>
      <c r="G203" s="266">
        <v>0</v>
      </c>
      <c r="H203" s="291">
        <v>0</v>
      </c>
      <c r="I203" s="292">
        <v>0</v>
      </c>
    </row>
    <row r="204" spans="1:9" ht="15" customHeight="1">
      <c r="A204" s="374">
        <v>434</v>
      </c>
      <c r="B204" s="252">
        <v>821000</v>
      </c>
      <c r="C204" s="539" t="s">
        <v>89</v>
      </c>
      <c r="D204" s="540"/>
      <c r="E204" s="540"/>
      <c r="F204" s="541"/>
      <c r="G204" s="266">
        <v>0</v>
      </c>
      <c r="H204" s="291">
        <v>0</v>
      </c>
      <c r="I204" s="292">
        <v>0</v>
      </c>
    </row>
    <row r="205" spans="1:9" ht="6.75" customHeight="1">
      <c r="A205" s="374"/>
      <c r="B205" s="257"/>
      <c r="C205" s="31"/>
      <c r="D205" s="31"/>
      <c r="E205" s="60"/>
      <c r="F205" s="60"/>
      <c r="G205" s="285"/>
      <c r="H205" s="285"/>
      <c r="I205" s="286"/>
    </row>
    <row r="206" spans="1:9" ht="15" customHeight="1">
      <c r="A206" s="374">
        <v>440</v>
      </c>
      <c r="B206" s="537" t="s">
        <v>93</v>
      </c>
      <c r="C206" s="537"/>
      <c r="D206" s="537"/>
      <c r="E206" s="537"/>
      <c r="F206" s="538"/>
      <c r="G206" s="263">
        <f>SUM(G207:G211)</f>
        <v>0</v>
      </c>
      <c r="H206" s="287">
        <f>SUM(H207:H211)</f>
        <v>0</v>
      </c>
      <c r="I206" s="288">
        <f>SUM(I207:I211)</f>
        <v>0</v>
      </c>
    </row>
    <row r="207" spans="1:9" ht="15" customHeight="1">
      <c r="A207" s="374">
        <v>141</v>
      </c>
      <c r="B207" s="251">
        <v>611000</v>
      </c>
      <c r="C207" s="539" t="s">
        <v>87</v>
      </c>
      <c r="D207" s="540"/>
      <c r="E207" s="540"/>
      <c r="F207" s="541"/>
      <c r="G207" s="264">
        <v>0</v>
      </c>
      <c r="H207" s="289">
        <v>0</v>
      </c>
      <c r="I207" s="290">
        <v>0</v>
      </c>
    </row>
    <row r="208" spans="1:9" ht="15" customHeight="1">
      <c r="A208" s="374"/>
      <c r="B208" s="252">
        <v>612000</v>
      </c>
      <c r="C208" s="539" t="s">
        <v>258</v>
      </c>
      <c r="D208" s="540"/>
      <c r="E208" s="540"/>
      <c r="F208" s="541"/>
      <c r="G208" s="266">
        <v>0</v>
      </c>
      <c r="H208" s="291">
        <v>0</v>
      </c>
      <c r="I208" s="292">
        <v>0</v>
      </c>
    </row>
    <row r="209" spans="1:9" ht="15" customHeight="1">
      <c r="A209" s="374">
        <v>442</v>
      </c>
      <c r="B209" s="252">
        <v>613000</v>
      </c>
      <c r="C209" s="539" t="s">
        <v>46</v>
      </c>
      <c r="D209" s="540"/>
      <c r="E209" s="540"/>
      <c r="F209" s="541"/>
      <c r="G209" s="266">
        <v>0</v>
      </c>
      <c r="H209" s="291">
        <v>0</v>
      </c>
      <c r="I209" s="292">
        <v>0</v>
      </c>
    </row>
    <row r="210" spans="1:9" ht="15" customHeight="1">
      <c r="A210" s="374">
        <v>443</v>
      </c>
      <c r="B210" s="252">
        <v>614000</v>
      </c>
      <c r="C210" s="539" t="s">
        <v>88</v>
      </c>
      <c r="D210" s="540"/>
      <c r="E210" s="540"/>
      <c r="F210" s="541"/>
      <c r="G210" s="266">
        <v>0</v>
      </c>
      <c r="H210" s="291">
        <v>0</v>
      </c>
      <c r="I210" s="292">
        <v>0</v>
      </c>
    </row>
    <row r="211" spans="1:9" ht="15" customHeight="1">
      <c r="A211" s="374">
        <v>444</v>
      </c>
      <c r="B211" s="252">
        <v>821000</v>
      </c>
      <c r="C211" s="539" t="s">
        <v>89</v>
      </c>
      <c r="D211" s="540"/>
      <c r="E211" s="540"/>
      <c r="F211" s="541"/>
      <c r="G211" s="266">
        <v>0</v>
      </c>
      <c r="H211" s="291">
        <v>0</v>
      </c>
      <c r="I211" s="292">
        <v>0</v>
      </c>
    </row>
    <row r="212" spans="1:9" s="61" customFormat="1" ht="6.75" customHeight="1">
      <c r="A212" s="374"/>
      <c r="B212" s="257"/>
      <c r="C212" s="31"/>
      <c r="D212" s="31"/>
      <c r="E212" s="60"/>
      <c r="F212" s="60"/>
      <c r="G212" s="285"/>
      <c r="H212" s="285"/>
      <c r="I212" s="286"/>
    </row>
    <row r="213" spans="1:9" ht="15" customHeight="1">
      <c r="A213" s="374">
        <v>445</v>
      </c>
      <c r="B213" s="258"/>
      <c r="C213" s="539" t="s">
        <v>55</v>
      </c>
      <c r="D213" s="540"/>
      <c r="E213" s="540"/>
      <c r="F213" s="541"/>
      <c r="G213" s="263">
        <f>SUM(G192,G199,G206)</f>
        <v>0</v>
      </c>
      <c r="H213" s="287">
        <f>SUM(H192,H199,H206)</f>
        <v>0</v>
      </c>
      <c r="I213" s="288">
        <f>SUM(I192,I199,I206)</f>
        <v>0</v>
      </c>
    </row>
    <row r="214" spans="1:9" ht="15" customHeight="1" thickBot="1">
      <c r="A214" s="375">
        <v>499</v>
      </c>
      <c r="B214" s="259"/>
      <c r="C214" s="545" t="s">
        <v>108</v>
      </c>
      <c r="D214" s="546"/>
      <c r="E214" s="546"/>
      <c r="F214" s="547"/>
      <c r="G214" s="105">
        <v>0</v>
      </c>
      <c r="H214" s="106">
        <v>0</v>
      </c>
      <c r="I214" s="107">
        <v>0</v>
      </c>
    </row>
    <row r="215" spans="1:9" ht="12.75" customHeight="1">
      <c r="A215" s="367"/>
      <c r="B215" s="62"/>
      <c r="C215" s="62"/>
      <c r="D215" s="62"/>
      <c r="E215" s="63"/>
      <c r="F215" s="63"/>
      <c r="G215" s="64"/>
      <c r="H215" s="64"/>
      <c r="I215" s="64"/>
    </row>
    <row r="216" spans="1:9" s="61" customFormat="1" ht="12.75" customHeight="1">
      <c r="A216" s="381"/>
      <c r="B216" s="553" t="s">
        <v>242</v>
      </c>
      <c r="C216" s="553"/>
      <c r="D216" s="553"/>
      <c r="E216" s="553"/>
      <c r="F216" s="553"/>
      <c r="G216" s="553"/>
      <c r="H216" s="553"/>
      <c r="I216" s="553"/>
    </row>
    <row r="217" spans="2:9" ht="12.75">
      <c r="B217" s="553"/>
      <c r="C217" s="553"/>
      <c r="D217" s="553"/>
      <c r="E217" s="553"/>
      <c r="F217" s="553"/>
      <c r="G217" s="553"/>
      <c r="H217" s="553"/>
      <c r="I217" s="553"/>
    </row>
    <row r="218" spans="1:2" s="8" customFormat="1" ht="12.75">
      <c r="A218" s="382"/>
      <c r="B218" s="65"/>
    </row>
    <row r="219" ht="12.75">
      <c r="A219" s="382"/>
    </row>
    <row r="220" ht="12.75">
      <c r="A220" s="382"/>
    </row>
    <row r="221" ht="12.75">
      <c r="A221" s="382"/>
    </row>
    <row r="222" ht="12.75">
      <c r="A222" s="382"/>
    </row>
    <row r="223" ht="12.75">
      <c r="A223" s="382"/>
    </row>
    <row r="224" ht="12.75">
      <c r="A224" s="382"/>
    </row>
    <row r="225" spans="1:9" ht="12.75">
      <c r="A225" s="382"/>
      <c r="B225" s="8"/>
      <c r="C225" s="8"/>
      <c r="D225" s="8"/>
      <c r="E225" s="8"/>
      <c r="F225" s="8"/>
      <c r="G225" s="8"/>
      <c r="H225" s="8"/>
      <c r="I225" s="8"/>
    </row>
    <row r="226" spans="1:9" ht="12.75" customHeight="1">
      <c r="A226" s="382"/>
      <c r="B226" s="8"/>
      <c r="C226" s="8"/>
      <c r="D226" s="8"/>
      <c r="E226" s="8"/>
      <c r="F226" s="8"/>
      <c r="G226" s="8"/>
      <c r="H226" s="8"/>
      <c r="I226" s="8"/>
    </row>
    <row r="227" ht="13.5" customHeight="1">
      <c r="A227" s="382"/>
    </row>
    <row r="228" ht="24.75" customHeight="1">
      <c r="A228" s="382"/>
    </row>
    <row r="229" ht="24.75" customHeight="1">
      <c r="A229" s="382"/>
    </row>
    <row r="230" spans="1:9" ht="15" customHeight="1">
      <c r="A230" s="364"/>
      <c r="B230"/>
      <c r="C230"/>
      <c r="D230"/>
      <c r="E230"/>
      <c r="F230"/>
      <c r="G230"/>
      <c r="H230"/>
      <c r="I230"/>
    </row>
    <row r="236" ht="12.75">
      <c r="A236" s="364" t="s">
        <v>175</v>
      </c>
    </row>
    <row r="237" spans="1:3" ht="12.75">
      <c r="A237" s="364"/>
      <c r="C237" s="464" t="s">
        <v>241</v>
      </c>
    </row>
    <row r="238" ht="12.75">
      <c r="A238" s="364"/>
    </row>
    <row r="239" spans="1:9" ht="12.75">
      <c r="A239" s="364"/>
      <c r="B239" s="1" t="s">
        <v>35</v>
      </c>
      <c r="C239" s="1"/>
      <c r="D239" s="1"/>
      <c r="E239" s="673" t="str">
        <f>+Naslovna!$E$17</f>
        <v>(unijeti naziv proračunskog korisnika)</v>
      </c>
      <c r="F239" s="674"/>
      <c r="G239" s="674"/>
      <c r="H239" s="674"/>
      <c r="I239" s="675"/>
    </row>
    <row r="240" spans="1:9" ht="13.5" thickBot="1">
      <c r="A240" s="364"/>
      <c r="B240" s="1"/>
      <c r="C240" s="1"/>
      <c r="D240" s="1"/>
      <c r="E240" s="1"/>
      <c r="F240" s="48"/>
      <c r="G240" s="48"/>
      <c r="H240" s="48"/>
      <c r="I240" s="48"/>
    </row>
    <row r="241" spans="1:9" ht="15" customHeight="1" thickBot="1">
      <c r="A241" s="364"/>
      <c r="B241" s="94" t="s">
        <v>92</v>
      </c>
      <c r="C241" s="95"/>
      <c r="D241" s="96"/>
      <c r="E241" s="96"/>
      <c r="F241" s="96"/>
      <c r="G241" s="96"/>
      <c r="H241" s="96"/>
      <c r="I241" s="97"/>
    </row>
    <row r="242" spans="1:9" ht="33" customHeight="1">
      <c r="A242" s="373" t="s">
        <v>191</v>
      </c>
      <c r="B242" s="534" t="s">
        <v>36</v>
      </c>
      <c r="C242" s="534"/>
      <c r="D242" s="645" t="s">
        <v>291</v>
      </c>
      <c r="E242" s="646"/>
      <c r="F242" s="646"/>
      <c r="G242" s="646"/>
      <c r="H242" s="646"/>
      <c r="I242" s="647"/>
    </row>
    <row r="243" spans="1:9" ht="15" customHeight="1">
      <c r="A243" s="374" t="s">
        <v>192</v>
      </c>
      <c r="B243" s="534" t="s">
        <v>37</v>
      </c>
      <c r="C243" s="534"/>
      <c r="D243" s="648" t="s">
        <v>57</v>
      </c>
      <c r="E243" s="535"/>
      <c r="F243" s="535"/>
      <c r="G243" s="535"/>
      <c r="H243" s="535"/>
      <c r="I243" s="536"/>
    </row>
    <row r="244" spans="1:9" ht="16.5" customHeight="1">
      <c r="A244" s="374" t="s">
        <v>193</v>
      </c>
      <c r="B244" s="534" t="s">
        <v>103</v>
      </c>
      <c r="C244" s="534"/>
      <c r="D244" s="648" t="s">
        <v>105</v>
      </c>
      <c r="E244" s="535"/>
      <c r="F244" s="535"/>
      <c r="G244" s="535"/>
      <c r="H244" s="535"/>
      <c r="I244" s="536"/>
    </row>
    <row r="245" spans="1:9" ht="35.25" customHeight="1">
      <c r="A245" s="374" t="s">
        <v>194</v>
      </c>
      <c r="B245" s="534" t="s">
        <v>53</v>
      </c>
      <c r="C245" s="534"/>
      <c r="D245" s="648" t="s">
        <v>259</v>
      </c>
      <c r="E245" s="535"/>
      <c r="F245" s="535"/>
      <c r="G245" s="535"/>
      <c r="H245" s="535"/>
      <c r="I245" s="536"/>
    </row>
    <row r="246" spans="1:9" ht="25.5" customHeight="1">
      <c r="A246" s="374" t="s">
        <v>195</v>
      </c>
      <c r="B246" s="534" t="s">
        <v>54</v>
      </c>
      <c r="C246" s="534"/>
      <c r="D246" s="648" t="s">
        <v>58</v>
      </c>
      <c r="E246" s="535"/>
      <c r="F246" s="535"/>
      <c r="G246" s="535"/>
      <c r="H246" s="535"/>
      <c r="I246" s="536"/>
    </row>
    <row r="247" spans="1:9" s="11" customFormat="1" ht="10.5" customHeight="1">
      <c r="A247" s="374"/>
      <c r="B247" s="41"/>
      <c r="C247" s="41"/>
      <c r="D247" s="41"/>
      <c r="E247" s="41"/>
      <c r="F247" s="59"/>
      <c r="G247" s="59"/>
      <c r="H247" s="59"/>
      <c r="I247" s="104"/>
    </row>
    <row r="248" spans="1:9" ht="15" customHeight="1">
      <c r="A248" s="374"/>
      <c r="B248" s="255" t="s">
        <v>56</v>
      </c>
      <c r="C248" s="49"/>
      <c r="D248" s="50"/>
      <c r="E248" s="50"/>
      <c r="F248" s="50"/>
      <c r="G248" s="50"/>
      <c r="H248" s="50"/>
      <c r="I248" s="99"/>
    </row>
    <row r="249" spans="1:9" ht="12.75" customHeight="1">
      <c r="A249" s="374"/>
      <c r="B249" s="584"/>
      <c r="C249" s="616"/>
      <c r="D249" s="632"/>
      <c r="E249" s="632"/>
      <c r="F249" s="617"/>
      <c r="G249" s="581" t="s">
        <v>110</v>
      </c>
      <c r="H249" s="630"/>
      <c r="I249" s="631"/>
    </row>
    <row r="250" spans="1:9" ht="15" customHeight="1">
      <c r="A250" s="374"/>
      <c r="B250" s="585"/>
      <c r="C250" s="618"/>
      <c r="D250" s="633"/>
      <c r="E250" s="633"/>
      <c r="F250" s="619"/>
      <c r="G250" s="56" t="s">
        <v>265</v>
      </c>
      <c r="H250" s="57" t="s">
        <v>266</v>
      </c>
      <c r="I250" s="102" t="s">
        <v>278</v>
      </c>
    </row>
    <row r="251" spans="1:9" ht="15" customHeight="1">
      <c r="A251" s="374">
        <v>520</v>
      </c>
      <c r="B251" s="537" t="s">
        <v>86</v>
      </c>
      <c r="C251" s="537"/>
      <c r="D251" s="537"/>
      <c r="E251" s="537"/>
      <c r="F251" s="538"/>
      <c r="G251" s="263">
        <f>SUM(G252:G256)</f>
        <v>0</v>
      </c>
      <c r="H251" s="287">
        <f>SUM(H252:H256)</f>
        <v>0</v>
      </c>
      <c r="I251" s="288">
        <f>SUM(I252:I256)</f>
        <v>0</v>
      </c>
    </row>
    <row r="252" spans="1:9" ht="15" customHeight="1">
      <c r="A252" s="374">
        <v>521</v>
      </c>
      <c r="B252" s="251">
        <v>611000</v>
      </c>
      <c r="C252" s="539" t="s">
        <v>87</v>
      </c>
      <c r="D252" s="540"/>
      <c r="E252" s="540"/>
      <c r="F252" s="541"/>
      <c r="G252" s="264">
        <v>0</v>
      </c>
      <c r="H252" s="289">
        <v>0</v>
      </c>
      <c r="I252" s="290">
        <v>0</v>
      </c>
    </row>
    <row r="253" spans="1:9" ht="15" customHeight="1">
      <c r="A253" s="374">
        <v>522</v>
      </c>
      <c r="B253" s="252">
        <v>612000</v>
      </c>
      <c r="C253" s="539" t="s">
        <v>258</v>
      </c>
      <c r="D253" s="540"/>
      <c r="E253" s="540"/>
      <c r="F253" s="541"/>
      <c r="G253" s="266">
        <v>0</v>
      </c>
      <c r="H253" s="291">
        <v>0</v>
      </c>
      <c r="I253" s="292">
        <v>0</v>
      </c>
    </row>
    <row r="254" spans="1:9" ht="15" customHeight="1">
      <c r="A254" s="374">
        <v>523</v>
      </c>
      <c r="B254" s="252">
        <v>613000</v>
      </c>
      <c r="C254" s="539" t="s">
        <v>46</v>
      </c>
      <c r="D254" s="540"/>
      <c r="E254" s="540"/>
      <c r="F254" s="541"/>
      <c r="G254" s="266">
        <v>0</v>
      </c>
      <c r="H254" s="291">
        <v>0</v>
      </c>
      <c r="I254" s="292">
        <v>0</v>
      </c>
    </row>
    <row r="255" spans="1:9" ht="15" customHeight="1">
      <c r="A255" s="374">
        <v>524</v>
      </c>
      <c r="B255" s="252">
        <v>614000</v>
      </c>
      <c r="C255" s="539" t="s">
        <v>88</v>
      </c>
      <c r="D255" s="540"/>
      <c r="E255" s="540"/>
      <c r="F255" s="541"/>
      <c r="G255" s="266">
        <v>0</v>
      </c>
      <c r="H255" s="291">
        <v>0</v>
      </c>
      <c r="I255" s="292">
        <v>0</v>
      </c>
    </row>
    <row r="256" spans="1:9" ht="15" customHeight="1">
      <c r="A256" s="374">
        <v>125</v>
      </c>
      <c r="B256" s="252">
        <v>821000</v>
      </c>
      <c r="C256" s="539" t="s">
        <v>89</v>
      </c>
      <c r="D256" s="540"/>
      <c r="E256" s="540"/>
      <c r="F256" s="541"/>
      <c r="G256" s="266">
        <v>0</v>
      </c>
      <c r="H256" s="291">
        <v>0</v>
      </c>
      <c r="I256" s="292">
        <v>0</v>
      </c>
    </row>
    <row r="257" spans="1:9" s="61" customFormat="1" ht="6.75" customHeight="1">
      <c r="A257" s="374"/>
      <c r="B257" s="257"/>
      <c r="C257" s="31"/>
      <c r="D257" s="31"/>
      <c r="E257" s="60"/>
      <c r="F257" s="60"/>
      <c r="G257" s="285"/>
      <c r="H257" s="285"/>
      <c r="I257" s="286"/>
    </row>
    <row r="258" spans="1:9" ht="15" customHeight="1">
      <c r="A258" s="374">
        <v>530</v>
      </c>
      <c r="B258" s="537" t="s">
        <v>90</v>
      </c>
      <c r="C258" s="537"/>
      <c r="D258" s="537"/>
      <c r="E258" s="537"/>
      <c r="F258" s="538"/>
      <c r="G258" s="263">
        <f>SUM(G259:G263)</f>
        <v>0</v>
      </c>
      <c r="H258" s="287">
        <f>SUM(H259:H263)</f>
        <v>0</v>
      </c>
      <c r="I258" s="288">
        <f>SUM(I259:I263)</f>
        <v>0</v>
      </c>
    </row>
    <row r="259" spans="1:9" ht="15" customHeight="1">
      <c r="A259" s="374">
        <v>531</v>
      </c>
      <c r="B259" s="251">
        <v>611000</v>
      </c>
      <c r="C259" s="539" t="s">
        <v>87</v>
      </c>
      <c r="D259" s="540"/>
      <c r="E259" s="540"/>
      <c r="F259" s="541"/>
      <c r="G259" s="264">
        <v>0</v>
      </c>
      <c r="H259" s="289">
        <v>0</v>
      </c>
      <c r="I259" s="290">
        <v>0</v>
      </c>
    </row>
    <row r="260" spans="1:9" ht="15" customHeight="1">
      <c r="A260" s="374">
        <v>532</v>
      </c>
      <c r="B260" s="252">
        <v>612000</v>
      </c>
      <c r="C260" s="539" t="s">
        <v>258</v>
      </c>
      <c r="D260" s="540"/>
      <c r="E260" s="540"/>
      <c r="F260" s="541"/>
      <c r="G260" s="266">
        <v>0</v>
      </c>
      <c r="H260" s="291">
        <v>0</v>
      </c>
      <c r="I260" s="292">
        <v>0</v>
      </c>
    </row>
    <row r="261" spans="1:9" ht="15" customHeight="1">
      <c r="A261" s="374">
        <v>533</v>
      </c>
      <c r="B261" s="252">
        <v>613000</v>
      </c>
      <c r="C261" s="539" t="s">
        <v>46</v>
      </c>
      <c r="D261" s="540"/>
      <c r="E261" s="540"/>
      <c r="F261" s="541"/>
      <c r="G261" s="266">
        <v>0</v>
      </c>
      <c r="H261" s="291">
        <v>0</v>
      </c>
      <c r="I261" s="292">
        <v>0</v>
      </c>
    </row>
    <row r="262" spans="1:9" ht="15" customHeight="1">
      <c r="A262" s="374">
        <v>533</v>
      </c>
      <c r="B262" s="252">
        <v>614000</v>
      </c>
      <c r="C262" s="539" t="s">
        <v>88</v>
      </c>
      <c r="D262" s="540"/>
      <c r="E262" s="540"/>
      <c r="F262" s="541"/>
      <c r="G262" s="266">
        <v>0</v>
      </c>
      <c r="H262" s="291">
        <v>0</v>
      </c>
      <c r="I262" s="292">
        <v>0</v>
      </c>
    </row>
    <row r="263" spans="1:9" ht="15" customHeight="1">
      <c r="A263" s="374">
        <v>534</v>
      </c>
      <c r="B263" s="252">
        <v>821000</v>
      </c>
      <c r="C263" s="539" t="s">
        <v>89</v>
      </c>
      <c r="D263" s="540"/>
      <c r="E263" s="540"/>
      <c r="F263" s="541"/>
      <c r="G263" s="266">
        <v>0</v>
      </c>
      <c r="H263" s="291">
        <v>0</v>
      </c>
      <c r="I263" s="292">
        <v>0</v>
      </c>
    </row>
    <row r="264" spans="1:9" ht="6.75" customHeight="1">
      <c r="A264" s="374"/>
      <c r="B264" s="257"/>
      <c r="C264" s="31"/>
      <c r="D264" s="31"/>
      <c r="E264" s="60"/>
      <c r="F264" s="60"/>
      <c r="G264" s="285"/>
      <c r="H264" s="285"/>
      <c r="I264" s="286"/>
    </row>
    <row r="265" spans="1:9" ht="15" customHeight="1">
      <c r="A265" s="374">
        <v>540</v>
      </c>
      <c r="B265" s="537" t="s">
        <v>93</v>
      </c>
      <c r="C265" s="537"/>
      <c r="D265" s="537"/>
      <c r="E265" s="537"/>
      <c r="F265" s="538"/>
      <c r="G265" s="263">
        <f>SUM(G266:G270)</f>
        <v>0</v>
      </c>
      <c r="H265" s="287">
        <f>SUM(H266:H270)</f>
        <v>0</v>
      </c>
      <c r="I265" s="288">
        <f>SUM(I266:I270)</f>
        <v>0</v>
      </c>
    </row>
    <row r="266" spans="1:9" ht="15" customHeight="1">
      <c r="A266" s="374">
        <v>541</v>
      </c>
      <c r="B266" s="251">
        <v>611000</v>
      </c>
      <c r="C266" s="539" t="s">
        <v>87</v>
      </c>
      <c r="D266" s="540"/>
      <c r="E266" s="540"/>
      <c r="F266" s="541"/>
      <c r="G266" s="264">
        <v>0</v>
      </c>
      <c r="H266" s="289">
        <v>0</v>
      </c>
      <c r="I266" s="290">
        <v>0</v>
      </c>
    </row>
    <row r="267" spans="1:9" ht="15" customHeight="1">
      <c r="A267" s="374"/>
      <c r="B267" s="252">
        <v>612000</v>
      </c>
      <c r="C267" s="539" t="s">
        <v>258</v>
      </c>
      <c r="D267" s="540"/>
      <c r="E267" s="540"/>
      <c r="F267" s="541"/>
      <c r="G267" s="266">
        <v>0</v>
      </c>
      <c r="H267" s="291">
        <v>0</v>
      </c>
      <c r="I267" s="292">
        <v>0</v>
      </c>
    </row>
    <row r="268" spans="1:9" ht="15" customHeight="1">
      <c r="A268" s="374">
        <v>542</v>
      </c>
      <c r="B268" s="252">
        <v>613000</v>
      </c>
      <c r="C268" s="539" t="s">
        <v>46</v>
      </c>
      <c r="D268" s="540"/>
      <c r="E268" s="540"/>
      <c r="F268" s="541"/>
      <c r="G268" s="266">
        <v>0</v>
      </c>
      <c r="H268" s="291">
        <v>0</v>
      </c>
      <c r="I268" s="292">
        <v>0</v>
      </c>
    </row>
    <row r="269" spans="1:9" ht="15" customHeight="1">
      <c r="A269" s="374">
        <v>543</v>
      </c>
      <c r="B269" s="252">
        <v>614000</v>
      </c>
      <c r="C269" s="539" t="s">
        <v>88</v>
      </c>
      <c r="D269" s="540"/>
      <c r="E269" s="540"/>
      <c r="F269" s="541"/>
      <c r="G269" s="266">
        <v>0</v>
      </c>
      <c r="H269" s="291">
        <v>0</v>
      </c>
      <c r="I269" s="292">
        <v>0</v>
      </c>
    </row>
    <row r="270" spans="1:9" ht="15" customHeight="1">
      <c r="A270" s="374">
        <v>544</v>
      </c>
      <c r="B270" s="252">
        <v>821000</v>
      </c>
      <c r="C270" s="539" t="s">
        <v>89</v>
      </c>
      <c r="D270" s="540"/>
      <c r="E270" s="540"/>
      <c r="F270" s="541"/>
      <c r="G270" s="266">
        <v>0</v>
      </c>
      <c r="H270" s="291">
        <v>0</v>
      </c>
      <c r="I270" s="292">
        <v>0</v>
      </c>
    </row>
    <row r="271" spans="1:9" s="61" customFormat="1" ht="6.75" customHeight="1">
      <c r="A271" s="374"/>
      <c r="B271" s="257"/>
      <c r="C271" s="31"/>
      <c r="D271" s="31"/>
      <c r="E271" s="60"/>
      <c r="F271" s="60"/>
      <c r="G271" s="285"/>
      <c r="H271" s="285"/>
      <c r="I271" s="286"/>
    </row>
    <row r="272" spans="1:9" ht="15" customHeight="1">
      <c r="A272" s="374">
        <v>545</v>
      </c>
      <c r="B272" s="258"/>
      <c r="C272" s="539" t="s">
        <v>55</v>
      </c>
      <c r="D272" s="540"/>
      <c r="E272" s="540"/>
      <c r="F272" s="541"/>
      <c r="G272" s="263">
        <f>SUM(G251,G258,G265)</f>
        <v>0</v>
      </c>
      <c r="H272" s="287">
        <f>SUM(H251,H258,H265)</f>
        <v>0</v>
      </c>
      <c r="I272" s="288">
        <f>SUM(I251,I258,I265)</f>
        <v>0</v>
      </c>
    </row>
    <row r="273" spans="1:9" ht="15" customHeight="1" thickBot="1">
      <c r="A273" s="375">
        <v>599</v>
      </c>
      <c r="B273" s="259"/>
      <c r="C273" s="545" t="s">
        <v>108</v>
      </c>
      <c r="D273" s="546"/>
      <c r="E273" s="546"/>
      <c r="F273" s="547"/>
      <c r="G273" s="105">
        <v>0</v>
      </c>
      <c r="H273" s="106">
        <v>0</v>
      </c>
      <c r="I273" s="107">
        <v>0</v>
      </c>
    </row>
    <row r="274" spans="1:9" ht="12.75" customHeight="1">
      <c r="A274" s="367"/>
      <c r="B274" s="62"/>
      <c r="C274" s="62"/>
      <c r="D274" s="62"/>
      <c r="E274" s="63"/>
      <c r="F274" s="63"/>
      <c r="G274" s="64"/>
      <c r="H274" s="64"/>
      <c r="I274" s="64"/>
    </row>
    <row r="275" spans="1:9" s="61" customFormat="1" ht="12.75" customHeight="1">
      <c r="A275" s="381"/>
      <c r="B275" s="553" t="s">
        <v>240</v>
      </c>
      <c r="C275" s="553"/>
      <c r="D275" s="553"/>
      <c r="E275" s="553"/>
      <c r="F275" s="553"/>
      <c r="G275" s="553"/>
      <c r="H275" s="553"/>
      <c r="I275" s="553"/>
    </row>
    <row r="276" spans="2:9" ht="12.75">
      <c r="B276" s="553"/>
      <c r="C276" s="553"/>
      <c r="D276" s="553"/>
      <c r="E276" s="553"/>
      <c r="F276" s="553"/>
      <c r="G276" s="553"/>
      <c r="H276" s="553"/>
      <c r="I276" s="553"/>
    </row>
    <row r="277" spans="1:2" s="8" customFormat="1" ht="12.75">
      <c r="A277" s="382"/>
      <c r="B277" s="65"/>
    </row>
    <row r="278" ht="12.75">
      <c r="A278" s="382"/>
    </row>
    <row r="279" ht="12.75">
      <c r="A279" s="382"/>
    </row>
    <row r="280" ht="12.75">
      <c r="A280" s="382"/>
    </row>
    <row r="281" ht="12.75">
      <c r="A281" s="382"/>
    </row>
    <row r="282" ht="12.75">
      <c r="A282" s="382"/>
    </row>
    <row r="283" ht="12.75">
      <c r="A283" s="382"/>
    </row>
    <row r="284" spans="1:9" ht="12.75">
      <c r="A284" s="382"/>
      <c r="B284" s="8"/>
      <c r="C284" s="8"/>
      <c r="D284" s="8"/>
      <c r="E284" s="8"/>
      <c r="F284" s="8"/>
      <c r="G284" s="8"/>
      <c r="H284" s="8"/>
      <c r="I284" s="8"/>
    </row>
    <row r="285" spans="1:9" ht="12.75" customHeight="1">
      <c r="A285" s="382"/>
      <c r="B285" s="8"/>
      <c r="C285" s="8"/>
      <c r="D285" s="8"/>
      <c r="E285" s="8"/>
      <c r="F285" s="8"/>
      <c r="G285" s="8"/>
      <c r="H285" s="8"/>
      <c r="I285" s="8"/>
    </row>
    <row r="286" ht="13.5" customHeight="1">
      <c r="A286" s="382"/>
    </row>
    <row r="287" ht="24.75" customHeight="1">
      <c r="A287" s="382"/>
    </row>
    <row r="288" ht="24.75" customHeight="1">
      <c r="A288" s="383"/>
    </row>
    <row r="289" spans="1:9" ht="15" customHeight="1">
      <c r="A289" s="364"/>
      <c r="B289"/>
      <c r="C289"/>
      <c r="D289"/>
      <c r="E289"/>
      <c r="F289"/>
      <c r="G289"/>
      <c r="H289"/>
      <c r="I289"/>
    </row>
  </sheetData>
  <sheetProtection/>
  <mergeCells count="175">
    <mergeCell ref="B10:C10"/>
    <mergeCell ref="D10:I10"/>
    <mergeCell ref="B8:C8"/>
    <mergeCell ref="D8:I8"/>
    <mergeCell ref="B9:C9"/>
    <mergeCell ref="D9:I9"/>
    <mergeCell ref="C28:F28"/>
    <mergeCell ref="C27:F27"/>
    <mergeCell ref="B41:I42"/>
    <mergeCell ref="B11:C11"/>
    <mergeCell ref="D11:I11"/>
    <mergeCell ref="B12:C12"/>
    <mergeCell ref="D12:I12"/>
    <mergeCell ref="B15:B16"/>
    <mergeCell ref="C15:F16"/>
    <mergeCell ref="G15:I15"/>
    <mergeCell ref="E5:I5"/>
    <mergeCell ref="B24:F24"/>
    <mergeCell ref="C22:F22"/>
    <mergeCell ref="C26:F26"/>
    <mergeCell ref="C20:F20"/>
    <mergeCell ref="C18:F18"/>
    <mergeCell ref="B17:F17"/>
    <mergeCell ref="C19:F19"/>
    <mergeCell ref="C25:F25"/>
    <mergeCell ref="C21:F21"/>
    <mergeCell ref="C29:F29"/>
    <mergeCell ref="B31:F31"/>
    <mergeCell ref="C39:F39"/>
    <mergeCell ref="C35:F35"/>
    <mergeCell ref="C34:F34"/>
    <mergeCell ref="C38:F38"/>
    <mergeCell ref="C36:F36"/>
    <mergeCell ref="B67:C67"/>
    <mergeCell ref="D67:I67"/>
    <mergeCell ref="C32:F32"/>
    <mergeCell ref="C33:F33"/>
    <mergeCell ref="E62:I62"/>
    <mergeCell ref="B65:C65"/>
    <mergeCell ref="D65:I65"/>
    <mergeCell ref="B66:C66"/>
    <mergeCell ref="D66:I66"/>
    <mergeCell ref="B72:B73"/>
    <mergeCell ref="C72:F73"/>
    <mergeCell ref="G72:I72"/>
    <mergeCell ref="B74:F74"/>
    <mergeCell ref="B68:C68"/>
    <mergeCell ref="D68:I68"/>
    <mergeCell ref="B69:C69"/>
    <mergeCell ref="D69:I69"/>
    <mergeCell ref="C75:F75"/>
    <mergeCell ref="C76:F76"/>
    <mergeCell ref="C77:F77"/>
    <mergeCell ref="C92:F92"/>
    <mergeCell ref="C91:F91"/>
    <mergeCell ref="C78:F78"/>
    <mergeCell ref="C79:F79"/>
    <mergeCell ref="C93:F93"/>
    <mergeCell ref="B81:F81"/>
    <mergeCell ref="C82:F82"/>
    <mergeCell ref="C83:F83"/>
    <mergeCell ref="C84:F84"/>
    <mergeCell ref="C85:F85"/>
    <mergeCell ref="C86:F86"/>
    <mergeCell ref="B88:F88"/>
    <mergeCell ref="C89:F89"/>
    <mergeCell ref="C90:F90"/>
    <mergeCell ref="B124:C124"/>
    <mergeCell ref="D124:I124"/>
    <mergeCell ref="B125:C125"/>
    <mergeCell ref="D125:I125"/>
    <mergeCell ref="C95:F95"/>
    <mergeCell ref="C96:F96"/>
    <mergeCell ref="B98:I99"/>
    <mergeCell ref="E121:I121"/>
    <mergeCell ref="C138:F138"/>
    <mergeCell ref="B140:F140"/>
    <mergeCell ref="B128:C128"/>
    <mergeCell ref="D128:I128"/>
    <mergeCell ref="B131:B132"/>
    <mergeCell ref="C131:F132"/>
    <mergeCell ref="G131:I131"/>
    <mergeCell ref="B133:F133"/>
    <mergeCell ref="C134:F134"/>
    <mergeCell ref="C135:F135"/>
    <mergeCell ref="C136:F136"/>
    <mergeCell ref="C137:F137"/>
    <mergeCell ref="B126:C126"/>
    <mergeCell ref="D126:I126"/>
    <mergeCell ref="B127:C127"/>
    <mergeCell ref="D127:I127"/>
    <mergeCell ref="C152:F152"/>
    <mergeCell ref="C154:F154"/>
    <mergeCell ref="C141:F141"/>
    <mergeCell ref="C142:F142"/>
    <mergeCell ref="C143:F143"/>
    <mergeCell ref="C144:F144"/>
    <mergeCell ref="C145:F145"/>
    <mergeCell ref="B147:F147"/>
    <mergeCell ref="C148:F148"/>
    <mergeCell ref="C149:F149"/>
    <mergeCell ref="C150:F150"/>
    <mergeCell ref="C151:F151"/>
    <mergeCell ref="B187:C187"/>
    <mergeCell ref="D187:I187"/>
    <mergeCell ref="C155:F155"/>
    <mergeCell ref="B157:I158"/>
    <mergeCell ref="E180:I180"/>
    <mergeCell ref="B183:C183"/>
    <mergeCell ref="D183:I183"/>
    <mergeCell ref="B184:C184"/>
    <mergeCell ref="D184:I184"/>
    <mergeCell ref="B185:C185"/>
    <mergeCell ref="D185:I185"/>
    <mergeCell ref="B186:C186"/>
    <mergeCell ref="D186:I186"/>
    <mergeCell ref="G190:I190"/>
    <mergeCell ref="B192:F192"/>
    <mergeCell ref="C193:F193"/>
    <mergeCell ref="C194:F194"/>
    <mergeCell ref="C200:F200"/>
    <mergeCell ref="C201:F201"/>
    <mergeCell ref="B190:B191"/>
    <mergeCell ref="C190:F191"/>
    <mergeCell ref="C195:F195"/>
    <mergeCell ref="C196:F196"/>
    <mergeCell ref="C197:F197"/>
    <mergeCell ref="B199:F199"/>
    <mergeCell ref="C207:F207"/>
    <mergeCell ref="C208:F208"/>
    <mergeCell ref="C209:F209"/>
    <mergeCell ref="C210:F210"/>
    <mergeCell ref="C202:F202"/>
    <mergeCell ref="C203:F203"/>
    <mergeCell ref="C204:F204"/>
    <mergeCell ref="B206:F206"/>
    <mergeCell ref="C211:F211"/>
    <mergeCell ref="C213:F213"/>
    <mergeCell ref="B249:B250"/>
    <mergeCell ref="C249:F250"/>
    <mergeCell ref="B246:C246"/>
    <mergeCell ref="D246:I246"/>
    <mergeCell ref="C214:F214"/>
    <mergeCell ref="B216:I217"/>
    <mergeCell ref="G249:I249"/>
    <mergeCell ref="E239:I239"/>
    <mergeCell ref="B242:C242"/>
    <mergeCell ref="D242:I242"/>
    <mergeCell ref="B243:C243"/>
    <mergeCell ref="D243:I243"/>
    <mergeCell ref="B244:C244"/>
    <mergeCell ref="D244:I244"/>
    <mergeCell ref="B245:C245"/>
    <mergeCell ref="D245:I245"/>
    <mergeCell ref="C255:F255"/>
    <mergeCell ref="C256:F256"/>
    <mergeCell ref="B258:F258"/>
    <mergeCell ref="C259:F259"/>
    <mergeCell ref="B251:F251"/>
    <mergeCell ref="C252:F252"/>
    <mergeCell ref="C253:F253"/>
    <mergeCell ref="C254:F254"/>
    <mergeCell ref="C260:F260"/>
    <mergeCell ref="C261:F261"/>
    <mergeCell ref="C272:F272"/>
    <mergeCell ref="C273:F273"/>
    <mergeCell ref="C262:F262"/>
    <mergeCell ref="C263:F263"/>
    <mergeCell ref="B275:I276"/>
    <mergeCell ref="B265:F265"/>
    <mergeCell ref="C266:F266"/>
    <mergeCell ref="C267:F267"/>
    <mergeCell ref="C268:F268"/>
    <mergeCell ref="C269:F269"/>
    <mergeCell ref="C270:F270"/>
  </mergeCells>
  <printOptions/>
  <pageMargins left="0.15748031496062992" right="0.15748031496062992" top="0.2362204724409449" bottom="0.2362204724409449"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tabColor indexed="10"/>
  </sheetPr>
  <dimension ref="A1:J278"/>
  <sheetViews>
    <sheetView view="pageBreakPreview" zoomScaleSheetLayoutView="100" zoomScalePageLayoutView="0" workbookViewId="0" topLeftCell="A1">
      <selection activeCell="F41" sqref="F41"/>
    </sheetView>
  </sheetViews>
  <sheetFormatPr defaultColWidth="9.140625" defaultRowHeight="12.75"/>
  <cols>
    <col min="1" max="1" width="5.421875" style="376" customWidth="1"/>
    <col min="2" max="2" width="9.28125" style="2" customWidth="1"/>
    <col min="3" max="3" width="14.8515625" style="2" customWidth="1"/>
    <col min="4" max="4" width="6.00390625" style="2" customWidth="1"/>
    <col min="5" max="5" width="13.421875" style="2" customWidth="1"/>
    <col min="6" max="10" width="8.7109375" style="2" customWidth="1"/>
    <col min="11" max="16384" width="9.140625" style="2" customWidth="1"/>
  </cols>
  <sheetData>
    <row r="1" spans="1:10" ht="12.75">
      <c r="A1" s="364"/>
      <c r="B1" s="138" t="s">
        <v>247</v>
      </c>
      <c r="C1" s="139"/>
      <c r="D1" s="139"/>
      <c r="E1" s="139"/>
      <c r="F1" s="139"/>
      <c r="G1" s="139"/>
      <c r="H1" s="139"/>
      <c r="I1" s="139"/>
      <c r="J1" s="140"/>
    </row>
    <row r="2" spans="1:10" s="1" customFormat="1" ht="12.75" customHeight="1">
      <c r="A2" s="364"/>
      <c r="B2" s="141" t="s">
        <v>35</v>
      </c>
      <c r="C2" s="10"/>
      <c r="D2" s="10"/>
      <c r="E2" s="620" t="str">
        <f>+Naslovna!$E$17</f>
        <v>(unijeti naziv proračunskog korisnika)</v>
      </c>
      <c r="F2" s="621"/>
      <c r="G2" s="621"/>
      <c r="H2" s="621"/>
      <c r="I2" s="621"/>
      <c r="J2" s="684"/>
    </row>
    <row r="3" spans="1:10" ht="9" customHeight="1" hidden="1">
      <c r="A3" s="364"/>
      <c r="B3" s="141"/>
      <c r="C3" s="10"/>
      <c r="D3" s="10"/>
      <c r="E3" s="10"/>
      <c r="F3" s="10"/>
      <c r="G3" s="48"/>
      <c r="H3" s="48"/>
      <c r="I3" s="48"/>
      <c r="J3" s="142"/>
    </row>
    <row r="4" spans="1:10" ht="10.5" customHeight="1" hidden="1">
      <c r="A4" s="364"/>
      <c r="B4" s="685"/>
      <c r="C4" s="636"/>
      <c r="D4" s="654"/>
      <c r="E4" s="654"/>
      <c r="F4" s="654"/>
      <c r="G4" s="654"/>
      <c r="H4" s="654"/>
      <c r="I4" s="654"/>
      <c r="J4" s="655"/>
    </row>
    <row r="5" spans="1:10" ht="15" customHeight="1" hidden="1">
      <c r="A5" s="364"/>
      <c r="B5" s="98"/>
      <c r="C5" s="49"/>
      <c r="D5" s="50"/>
      <c r="E5" s="50"/>
      <c r="F5" s="50"/>
      <c r="G5" s="50"/>
      <c r="H5" s="50"/>
      <c r="I5" s="50"/>
      <c r="J5" s="99"/>
    </row>
    <row r="6" spans="1:10" ht="12.75" customHeight="1" hidden="1">
      <c r="A6" s="364"/>
      <c r="B6" s="100"/>
      <c r="C6" s="51"/>
      <c r="D6" s="616"/>
      <c r="E6" s="617"/>
      <c r="F6" s="52"/>
      <c r="G6" s="581"/>
      <c r="H6" s="582"/>
      <c r="I6" s="582"/>
      <c r="J6" s="583"/>
    </row>
    <row r="7" spans="1:10" ht="12.75" customHeight="1" hidden="1">
      <c r="A7" s="364"/>
      <c r="B7" s="101"/>
      <c r="C7" s="53"/>
      <c r="D7" s="618"/>
      <c r="E7" s="619"/>
      <c r="F7" s="54"/>
      <c r="G7" s="55"/>
      <c r="H7" s="56"/>
      <c r="I7" s="57"/>
      <c r="J7" s="102"/>
    </row>
    <row r="8" spans="1:10" ht="24" customHeight="1" hidden="1">
      <c r="A8" s="364"/>
      <c r="B8" s="679"/>
      <c r="C8" s="603"/>
      <c r="D8" s="663"/>
      <c r="E8" s="681"/>
      <c r="F8" s="86"/>
      <c r="G8" s="87"/>
      <c r="H8" s="86"/>
      <c r="I8" s="87"/>
      <c r="J8" s="108"/>
    </row>
    <row r="9" spans="1:10" ht="24" customHeight="1" hidden="1">
      <c r="A9" s="364"/>
      <c r="B9" s="680"/>
      <c r="C9" s="604"/>
      <c r="D9" s="663"/>
      <c r="E9" s="681"/>
      <c r="F9" s="86"/>
      <c r="G9" s="87"/>
      <c r="H9" s="86"/>
      <c r="I9" s="87"/>
      <c r="J9" s="108"/>
    </row>
    <row r="10" spans="1:10" ht="27" customHeight="1" hidden="1">
      <c r="A10" s="364"/>
      <c r="B10" s="682"/>
      <c r="C10" s="603"/>
      <c r="D10" s="663"/>
      <c r="E10" s="681"/>
      <c r="F10" s="88"/>
      <c r="G10" s="89"/>
      <c r="H10" s="88"/>
      <c r="I10" s="89"/>
      <c r="J10" s="109"/>
    </row>
    <row r="11" spans="1:10" ht="33" customHeight="1" hidden="1">
      <c r="A11" s="364"/>
      <c r="B11" s="680"/>
      <c r="C11" s="604"/>
      <c r="D11" s="663"/>
      <c r="E11" s="681"/>
      <c r="F11" s="88"/>
      <c r="G11" s="89"/>
      <c r="H11" s="88"/>
      <c r="I11" s="89"/>
      <c r="J11" s="109"/>
    </row>
    <row r="12" spans="1:10" ht="25.5" customHeight="1" hidden="1">
      <c r="A12" s="364"/>
      <c r="B12" s="682"/>
      <c r="C12" s="592"/>
      <c r="D12" s="663"/>
      <c r="E12" s="681"/>
      <c r="F12" s="90"/>
      <c r="G12" s="91"/>
      <c r="H12" s="90"/>
      <c r="I12" s="91"/>
      <c r="J12" s="110"/>
    </row>
    <row r="13" spans="1:10" ht="33" customHeight="1" hidden="1">
      <c r="A13" s="364"/>
      <c r="B13" s="683"/>
      <c r="C13" s="593"/>
      <c r="D13" s="663"/>
      <c r="E13" s="678"/>
      <c r="F13" s="92"/>
      <c r="G13" s="93"/>
      <c r="H13" s="92"/>
      <c r="I13" s="93"/>
      <c r="J13" s="111"/>
    </row>
    <row r="14" spans="1:10" s="11" customFormat="1" ht="10.5" customHeight="1" thickBot="1">
      <c r="A14" s="43"/>
      <c r="B14" s="103"/>
      <c r="C14" s="41"/>
      <c r="D14" s="41"/>
      <c r="E14" s="41"/>
      <c r="F14" s="41"/>
      <c r="G14" s="59"/>
      <c r="H14" s="59"/>
      <c r="I14" s="59"/>
      <c r="J14" s="104"/>
    </row>
    <row r="15" spans="1:10" ht="15" customHeight="1">
      <c r="A15" s="373"/>
      <c r="B15" s="254" t="s">
        <v>45</v>
      </c>
      <c r="C15" s="95"/>
      <c r="D15" s="96"/>
      <c r="E15" s="96"/>
      <c r="F15" s="96"/>
      <c r="G15" s="96"/>
      <c r="H15" s="96"/>
      <c r="I15" s="96"/>
      <c r="J15" s="97"/>
    </row>
    <row r="16" spans="1:10" ht="12.75" customHeight="1">
      <c r="A16" s="374"/>
      <c r="B16" s="676" t="s">
        <v>248</v>
      </c>
      <c r="C16" s="676"/>
      <c r="D16" s="676"/>
      <c r="E16" s="676"/>
      <c r="F16" s="120" t="s">
        <v>98</v>
      </c>
      <c r="G16" s="120" t="s">
        <v>109</v>
      </c>
      <c r="H16" s="581" t="s">
        <v>110</v>
      </c>
      <c r="I16" s="630"/>
      <c r="J16" s="631"/>
    </row>
    <row r="17" spans="1:10" ht="45" customHeight="1">
      <c r="A17" s="374"/>
      <c r="B17" s="677"/>
      <c r="C17" s="677"/>
      <c r="D17" s="677"/>
      <c r="E17" s="677"/>
      <c r="F17" s="54" t="s">
        <v>263</v>
      </c>
      <c r="G17" s="55" t="s">
        <v>0</v>
      </c>
      <c r="H17" s="55" t="s">
        <v>265</v>
      </c>
      <c r="I17" s="56" t="s">
        <v>266</v>
      </c>
      <c r="J17" s="160" t="s">
        <v>278</v>
      </c>
    </row>
    <row r="18" spans="1:10" ht="32.25" customHeight="1">
      <c r="A18" s="374">
        <v>110</v>
      </c>
      <c r="B18" s="537" t="s">
        <v>86</v>
      </c>
      <c r="C18" s="537"/>
      <c r="D18" s="537"/>
      <c r="E18" s="538"/>
      <c r="F18" s="321">
        <f>SUM(F19:F23)</f>
        <v>0</v>
      </c>
      <c r="G18" s="321">
        <f>SUM(G19:G23)</f>
        <v>0</v>
      </c>
      <c r="H18" s="323">
        <f>SUM(H19:H23)</f>
        <v>0</v>
      </c>
      <c r="I18" s="340">
        <f>SUM(I19:I23)</f>
        <v>0</v>
      </c>
      <c r="J18" s="333">
        <f>SUM(J19:J23)</f>
        <v>0</v>
      </c>
    </row>
    <row r="19" spans="1:10" ht="12.75" customHeight="1">
      <c r="A19" s="374">
        <v>111</v>
      </c>
      <c r="B19" s="251">
        <v>611000</v>
      </c>
      <c r="C19" s="539" t="s">
        <v>87</v>
      </c>
      <c r="D19" s="540"/>
      <c r="E19" s="541"/>
      <c r="F19" s="435">
        <f>+'T.1 Postojeći'!F27</f>
        <v>0</v>
      </c>
      <c r="G19" s="435">
        <f>+'T.1 Postojeći'!G27</f>
        <v>0</v>
      </c>
      <c r="H19" s="436">
        <f>+'T.1 Postojeći'!H27+'T.2 Predloženi'!G28-'T.3 Uštede'!G18</f>
        <v>0</v>
      </c>
      <c r="I19" s="437">
        <f>+'T.1 Postojeći'!I27+'T.2 Predloženi'!H28-'T.3 Uštede'!H18</f>
        <v>0</v>
      </c>
      <c r="J19" s="438">
        <f>+'T.1 Postojeći'!J27+'T.2 Predloženi'!I28-'T.3 Uštede'!I18</f>
        <v>0</v>
      </c>
    </row>
    <row r="20" spans="1:10" ht="12.75" customHeight="1">
      <c r="A20" s="374">
        <v>112</v>
      </c>
      <c r="B20" s="252">
        <v>612000</v>
      </c>
      <c r="C20" s="539" t="s">
        <v>258</v>
      </c>
      <c r="D20" s="540"/>
      <c r="E20" s="541"/>
      <c r="F20" s="435">
        <f>+'T.1 Postojeći'!F28</f>
        <v>0</v>
      </c>
      <c r="G20" s="435">
        <f>+'T.1 Postojeći'!G28</f>
        <v>0</v>
      </c>
      <c r="H20" s="436">
        <f>+'T.1 Postojeći'!H28+'T.2 Predloženi'!G29-'T.3 Uštede'!G19</f>
        <v>0</v>
      </c>
      <c r="I20" s="437">
        <f>+'T.1 Postojeći'!I28+'T.2 Predloženi'!H29-'T.3 Uštede'!H19</f>
        <v>0</v>
      </c>
      <c r="J20" s="438">
        <f>+'T.1 Postojeći'!J28+'T.2 Predloženi'!I29-'T.3 Uštede'!I19</f>
        <v>0</v>
      </c>
    </row>
    <row r="21" spans="1:10" ht="12.75" customHeight="1">
      <c r="A21" s="374">
        <v>113</v>
      </c>
      <c r="B21" s="252">
        <v>613000</v>
      </c>
      <c r="C21" s="539" t="s">
        <v>46</v>
      </c>
      <c r="D21" s="540"/>
      <c r="E21" s="541"/>
      <c r="F21" s="435">
        <f>+'T.1 Postojeći'!F29</f>
        <v>0</v>
      </c>
      <c r="G21" s="435">
        <f>+'T.1 Postojeći'!G29</f>
        <v>0</v>
      </c>
      <c r="H21" s="436">
        <f>+'T.1 Postojeći'!H29+'T.2 Predloženi'!G30-'T.3 Uštede'!G20</f>
        <v>0</v>
      </c>
      <c r="I21" s="437">
        <f>+'T.1 Postojeći'!I29+'T.2 Predloženi'!H30-'T.3 Uštede'!H20</f>
        <v>0</v>
      </c>
      <c r="J21" s="438">
        <f>+'T.1 Postojeći'!J29+'T.2 Predloženi'!I30-'T.3 Uštede'!I20</f>
        <v>0</v>
      </c>
    </row>
    <row r="22" spans="1:10" ht="12.75">
      <c r="A22" s="374">
        <v>114</v>
      </c>
      <c r="B22" s="252">
        <v>614000</v>
      </c>
      <c r="C22" s="539" t="s">
        <v>88</v>
      </c>
      <c r="D22" s="540"/>
      <c r="E22" s="541"/>
      <c r="F22" s="435">
        <f>+'T.1 Postojeći'!F30</f>
        <v>0</v>
      </c>
      <c r="G22" s="435">
        <f>+'T.1 Postojeći'!G30</f>
        <v>0</v>
      </c>
      <c r="H22" s="436">
        <f>+'T.1 Postojeći'!H30+'T.2 Predloženi'!G31-'T.3 Uštede'!G21</f>
        <v>0</v>
      </c>
      <c r="I22" s="437">
        <f>+'T.1 Postojeći'!I30+'T.2 Predloženi'!H31-'T.3 Uštede'!H21</f>
        <v>0</v>
      </c>
      <c r="J22" s="438">
        <f>+'T.1 Postojeći'!J30+'T.2 Predloženi'!I31-'T.3 Uštede'!I21</f>
        <v>0</v>
      </c>
    </row>
    <row r="23" spans="1:10" ht="13.5" thickBot="1">
      <c r="A23" s="374">
        <v>115</v>
      </c>
      <c r="B23" s="256">
        <v>821000</v>
      </c>
      <c r="C23" s="545" t="s">
        <v>89</v>
      </c>
      <c r="D23" s="546"/>
      <c r="E23" s="547"/>
      <c r="F23" s="435">
        <f>+'T.1 Postojeći'!F31</f>
        <v>0</v>
      </c>
      <c r="G23" s="435">
        <f>+'T.1 Postojeći'!G31</f>
        <v>0</v>
      </c>
      <c r="H23" s="436">
        <f>+'T.1 Postojeći'!H31+'T.2 Predloženi'!G32-'T.3 Uštede'!G22</f>
        <v>0</v>
      </c>
      <c r="I23" s="437">
        <f>+'T.1 Postojeći'!I31+'T.2 Predloženi'!H32-'T.3 Uštede'!H22</f>
        <v>0</v>
      </c>
      <c r="J23" s="438">
        <f>+'T.1 Postojeći'!J31+'T.2 Predloženi'!I32-'T.3 Uštede'!I22</f>
        <v>0</v>
      </c>
    </row>
    <row r="24" spans="1:10" s="61" customFormat="1" ht="6.75" customHeight="1">
      <c r="A24" s="374"/>
      <c r="B24" s="295"/>
      <c r="C24" s="125"/>
      <c r="D24" s="125"/>
      <c r="E24" s="126"/>
      <c r="F24" s="358"/>
      <c r="G24" s="358"/>
      <c r="H24" s="358"/>
      <c r="I24" s="359"/>
      <c r="J24" s="360"/>
    </row>
    <row r="25" spans="1:10" ht="26.25" customHeight="1">
      <c r="A25" s="374">
        <v>120</v>
      </c>
      <c r="B25" s="537" t="s">
        <v>90</v>
      </c>
      <c r="C25" s="537"/>
      <c r="D25" s="537"/>
      <c r="E25" s="538"/>
      <c r="F25" s="321">
        <f>SUM(F26:F30)</f>
        <v>0</v>
      </c>
      <c r="G25" s="321">
        <f>SUM(G26:G30)</f>
        <v>0</v>
      </c>
      <c r="H25" s="323">
        <f>SUM(H26:H30)</f>
        <v>0</v>
      </c>
      <c r="I25" s="340">
        <f>SUM(I26:I30)</f>
        <v>0</v>
      </c>
      <c r="J25" s="333">
        <f>SUM(J26:J30)</f>
        <v>0</v>
      </c>
    </row>
    <row r="26" spans="1:10" ht="15" customHeight="1">
      <c r="A26" s="374">
        <v>121</v>
      </c>
      <c r="B26" s="251">
        <v>611000</v>
      </c>
      <c r="C26" s="539" t="s">
        <v>87</v>
      </c>
      <c r="D26" s="540"/>
      <c r="E26" s="541"/>
      <c r="F26" s="435">
        <f>+'T.1 Postojeći'!F34</f>
        <v>0</v>
      </c>
      <c r="G26" s="435">
        <f>+'T.1 Postojeći'!G34</f>
        <v>0</v>
      </c>
      <c r="H26" s="436">
        <f>+'T.1 Postojeći'!H34+'T.2 Predloženi'!G35-'T.3 Uštede'!G25</f>
        <v>0</v>
      </c>
      <c r="I26" s="437">
        <f>+'T.1 Postojeći'!I34+'T.2 Predloženi'!H35-'T.3 Uštede'!H25</f>
        <v>0</v>
      </c>
      <c r="J26" s="438">
        <f>+'T.1 Postojeći'!J34+'T.2 Predloženi'!I35-'T.3 Uštede'!I25</f>
        <v>0</v>
      </c>
    </row>
    <row r="27" spans="1:10" ht="15" customHeight="1">
      <c r="A27" s="374">
        <v>122</v>
      </c>
      <c r="B27" s="252">
        <v>612000</v>
      </c>
      <c r="C27" s="539" t="s">
        <v>258</v>
      </c>
      <c r="D27" s="540"/>
      <c r="E27" s="541"/>
      <c r="F27" s="435">
        <f>+'T.1 Postojeći'!F35</f>
        <v>0</v>
      </c>
      <c r="G27" s="435">
        <f>+'T.1 Postojeći'!G35</f>
        <v>0</v>
      </c>
      <c r="H27" s="436">
        <f>+'T.1 Postojeći'!H35+'T.2 Predloženi'!G36-'T.3 Uštede'!G26</f>
        <v>0</v>
      </c>
      <c r="I27" s="437">
        <f>+'T.1 Postojeći'!I35+'T.2 Predloženi'!H36-'T.3 Uštede'!H26</f>
        <v>0</v>
      </c>
      <c r="J27" s="438">
        <f>+'T.1 Postojeći'!J35+'T.2 Predloženi'!I36-'T.3 Uštede'!I26</f>
        <v>0</v>
      </c>
    </row>
    <row r="28" spans="1:10" ht="15" customHeight="1">
      <c r="A28" s="374">
        <v>123</v>
      </c>
      <c r="B28" s="252">
        <v>613000</v>
      </c>
      <c r="C28" s="539" t="s">
        <v>46</v>
      </c>
      <c r="D28" s="540"/>
      <c r="E28" s="541"/>
      <c r="F28" s="435">
        <f>+'T.1 Postojeći'!F36</f>
        <v>0</v>
      </c>
      <c r="G28" s="435">
        <f>+'T.1 Postojeći'!G36</f>
        <v>0</v>
      </c>
      <c r="H28" s="436">
        <f>+'T.1 Postojeći'!H36+'T.2 Predloženi'!G37-'T.3 Uštede'!G27</f>
        <v>0</v>
      </c>
      <c r="I28" s="437">
        <f>+'T.1 Postojeći'!I36+'T.2 Predloženi'!H37-'T.3 Uštede'!H27</f>
        <v>0</v>
      </c>
      <c r="J28" s="438">
        <f>+'T.1 Postojeći'!J36+'T.2 Predloženi'!I37-'T.3 Uštede'!I27</f>
        <v>0</v>
      </c>
    </row>
    <row r="29" spans="1:10" ht="15" customHeight="1">
      <c r="A29" s="374">
        <v>124</v>
      </c>
      <c r="B29" s="252">
        <v>614000</v>
      </c>
      <c r="C29" s="539" t="s">
        <v>88</v>
      </c>
      <c r="D29" s="540"/>
      <c r="E29" s="541"/>
      <c r="F29" s="435">
        <f>+'T.1 Postojeći'!F37</f>
        <v>0</v>
      </c>
      <c r="G29" s="435">
        <f>+'T.1 Postojeći'!G37</f>
        <v>0</v>
      </c>
      <c r="H29" s="436">
        <f>+'T.1 Postojeći'!H37+'T.2 Predloženi'!G38-'T.3 Uštede'!G28</f>
        <v>0</v>
      </c>
      <c r="I29" s="437">
        <f>+'T.1 Postojeći'!I37+'T.2 Predloženi'!H38-'T.3 Uštede'!H28</f>
        <v>0</v>
      </c>
      <c r="J29" s="438">
        <f>+'T.1 Postojeći'!J37+'T.2 Predloženi'!I38-'T.3 Uštede'!I28</f>
        <v>0</v>
      </c>
    </row>
    <row r="30" spans="1:10" ht="15" customHeight="1">
      <c r="A30" s="374">
        <v>125</v>
      </c>
      <c r="B30" s="252">
        <v>821000</v>
      </c>
      <c r="C30" s="539" t="s">
        <v>89</v>
      </c>
      <c r="D30" s="540"/>
      <c r="E30" s="541"/>
      <c r="F30" s="435">
        <f>+'T.1 Postojeći'!F38</f>
        <v>0</v>
      </c>
      <c r="G30" s="435">
        <f>+'T.1 Postojeći'!G38</f>
        <v>0</v>
      </c>
      <c r="H30" s="436">
        <f>+'T.1 Postojeći'!H38+'T.2 Predloženi'!G39-'T.3 Uštede'!G29</f>
        <v>0</v>
      </c>
      <c r="I30" s="437">
        <f>+'T.1 Postojeći'!I38+'T.2 Predloženi'!H39-'T.3 Uštede'!H29</f>
        <v>0</v>
      </c>
      <c r="J30" s="438">
        <f>+'T.1 Postojeći'!J38+'T.2 Predloženi'!I39-'T.3 Uštede'!I29</f>
        <v>0</v>
      </c>
    </row>
    <row r="31" spans="1:10" ht="6.75" customHeight="1">
      <c r="A31" s="374"/>
      <c r="B31" s="257"/>
      <c r="C31" s="31"/>
      <c r="D31" s="31"/>
      <c r="E31" s="60"/>
      <c r="F31" s="344"/>
      <c r="G31" s="344"/>
      <c r="H31" s="344"/>
      <c r="I31" s="361"/>
      <c r="J31" s="345"/>
    </row>
    <row r="32" spans="1:10" ht="15" customHeight="1">
      <c r="A32" s="374">
        <v>130</v>
      </c>
      <c r="B32" s="537" t="s">
        <v>93</v>
      </c>
      <c r="C32" s="537"/>
      <c r="D32" s="537"/>
      <c r="E32" s="538"/>
      <c r="F32" s="321">
        <f>SUM(F33:F37)</f>
        <v>0</v>
      </c>
      <c r="G32" s="321">
        <f>SUM(G33:G37)</f>
        <v>0</v>
      </c>
      <c r="H32" s="323">
        <f>SUM(H33:H37)</f>
        <v>0</v>
      </c>
      <c r="I32" s="340">
        <f>SUM(I33:I37)</f>
        <v>0</v>
      </c>
      <c r="J32" s="333">
        <f>SUM(J33:J37)</f>
        <v>0</v>
      </c>
    </row>
    <row r="33" spans="1:10" ht="15" customHeight="1">
      <c r="A33" s="374">
        <v>131</v>
      </c>
      <c r="B33" s="251">
        <v>611000</v>
      </c>
      <c r="C33" s="539" t="s">
        <v>87</v>
      </c>
      <c r="D33" s="540"/>
      <c r="E33" s="541"/>
      <c r="F33" s="435">
        <f>+'T.1 Postojeći'!F41</f>
        <v>0</v>
      </c>
      <c r="G33" s="435">
        <f>+'T.1 Postojeći'!G41</f>
        <v>0</v>
      </c>
      <c r="H33" s="436">
        <f>+'T.1 Postojeći'!H41+'T.2 Predloženi'!G42-'T.3 Uštede'!G32</f>
        <v>0</v>
      </c>
      <c r="I33" s="437">
        <f>+'T.1 Postojeći'!I41+'T.2 Predloženi'!H42-'T.3 Uštede'!H32</f>
        <v>0</v>
      </c>
      <c r="J33" s="438">
        <f>+'T.1 Postojeći'!J41+'T.2 Predloženi'!I42-'T.3 Uštede'!I32</f>
        <v>0</v>
      </c>
    </row>
    <row r="34" spans="1:10" ht="15" customHeight="1">
      <c r="A34" s="374">
        <v>132</v>
      </c>
      <c r="B34" s="252">
        <v>612000</v>
      </c>
      <c r="C34" s="539" t="s">
        <v>258</v>
      </c>
      <c r="D34" s="540"/>
      <c r="E34" s="541"/>
      <c r="F34" s="435">
        <f>+'T.1 Postojeći'!F42</f>
        <v>0</v>
      </c>
      <c r="G34" s="435">
        <f>+'T.1 Postojeći'!G42</f>
        <v>0</v>
      </c>
      <c r="H34" s="436">
        <f>+'T.1 Postojeći'!H42+'T.2 Predloženi'!G43-'T.3 Uštede'!G33</f>
        <v>0</v>
      </c>
      <c r="I34" s="437">
        <f>+'T.1 Postojeći'!I42+'T.2 Predloženi'!H43-'T.3 Uštede'!H33</f>
        <v>0</v>
      </c>
      <c r="J34" s="438">
        <f>+'T.1 Postojeći'!J42+'T.2 Predloženi'!I43-'T.3 Uštede'!I33</f>
        <v>0</v>
      </c>
    </row>
    <row r="35" spans="1:10" ht="15" customHeight="1">
      <c r="A35" s="374">
        <v>133</v>
      </c>
      <c r="B35" s="252">
        <v>613000</v>
      </c>
      <c r="C35" s="539" t="s">
        <v>46</v>
      </c>
      <c r="D35" s="540"/>
      <c r="E35" s="541"/>
      <c r="F35" s="435">
        <f>+'T.1 Postojeći'!F43</f>
        <v>0</v>
      </c>
      <c r="G35" s="435">
        <f>+'T.1 Postojeći'!G43</f>
        <v>0</v>
      </c>
      <c r="H35" s="436">
        <f>+'T.1 Postojeći'!H43+'T.2 Predloženi'!G44-'T.3 Uštede'!G34</f>
        <v>0</v>
      </c>
      <c r="I35" s="437">
        <f>+'T.1 Postojeći'!I43+'T.2 Predloženi'!H44-'T.3 Uštede'!H34</f>
        <v>0</v>
      </c>
      <c r="J35" s="438">
        <f>+'T.1 Postojeći'!J43+'T.2 Predloženi'!I44-'T.3 Uštede'!I34</f>
        <v>0</v>
      </c>
    </row>
    <row r="36" spans="1:10" ht="15" customHeight="1">
      <c r="A36" s="374">
        <v>134</v>
      </c>
      <c r="B36" s="252">
        <v>614000</v>
      </c>
      <c r="C36" s="539" t="s">
        <v>88</v>
      </c>
      <c r="D36" s="540"/>
      <c r="E36" s="541"/>
      <c r="F36" s="435">
        <f>+'T.1 Postojeći'!F44</f>
        <v>0</v>
      </c>
      <c r="G36" s="435">
        <f>+'T.1 Postojeći'!G44</f>
        <v>0</v>
      </c>
      <c r="H36" s="436">
        <f>+'T.1 Postojeći'!H44+'T.2 Predloženi'!G45-'T.3 Uštede'!G35</f>
        <v>0</v>
      </c>
      <c r="I36" s="437">
        <f>+'T.1 Postojeći'!I44+'T.2 Predloženi'!H45-'T.3 Uštede'!H35</f>
        <v>0</v>
      </c>
      <c r="J36" s="438">
        <f>+'T.1 Postojeći'!J44+'T.2 Predloženi'!I45-'T.3 Uštede'!I35</f>
        <v>0</v>
      </c>
    </row>
    <row r="37" spans="1:10" ht="15" customHeight="1">
      <c r="A37" s="374">
        <v>135</v>
      </c>
      <c r="B37" s="252">
        <v>821000</v>
      </c>
      <c r="C37" s="539" t="s">
        <v>89</v>
      </c>
      <c r="D37" s="540"/>
      <c r="E37" s="541"/>
      <c r="F37" s="435">
        <f>+'T.1 Postojeći'!F45</f>
        <v>0</v>
      </c>
      <c r="G37" s="435">
        <f>+'T.1 Postojeći'!G45</f>
        <v>0</v>
      </c>
      <c r="H37" s="436">
        <f>+'T.1 Postojeći'!H45+'T.2 Predloženi'!G46-'T.3 Uštede'!G36</f>
        <v>0</v>
      </c>
      <c r="I37" s="437">
        <f>+'T.1 Postojeći'!I45+'T.2 Predloženi'!H46-'T.3 Uštede'!H36</f>
        <v>0</v>
      </c>
      <c r="J37" s="438">
        <f>+'T.1 Postojeći'!J45+'T.2 Predloženi'!I46-'T.3 Uštede'!I36</f>
        <v>0</v>
      </c>
    </row>
    <row r="38" spans="1:10" s="61" customFormat="1" ht="6.75" customHeight="1">
      <c r="A38" s="374"/>
      <c r="B38" s="257"/>
      <c r="C38" s="31"/>
      <c r="D38" s="31"/>
      <c r="E38" s="60"/>
      <c r="F38" s="344"/>
      <c r="G38" s="344"/>
      <c r="H38" s="344"/>
      <c r="I38" s="361"/>
      <c r="J38" s="345"/>
    </row>
    <row r="39" spans="1:10" ht="15" customHeight="1">
      <c r="A39" s="374">
        <v>136</v>
      </c>
      <c r="B39" s="258"/>
      <c r="C39" s="539" t="s">
        <v>47</v>
      </c>
      <c r="D39" s="540"/>
      <c r="E39" s="541"/>
      <c r="F39" s="322">
        <f>SUM(F18,F25,F32)</f>
        <v>0</v>
      </c>
      <c r="G39" s="322">
        <f>SUM(G18,G25,G32)</f>
        <v>0</v>
      </c>
      <c r="H39" s="362">
        <f>SUM(H18,H25,H32)</f>
        <v>0</v>
      </c>
      <c r="I39" s="322">
        <f>SUM(I18,I25,I32)</f>
        <v>0</v>
      </c>
      <c r="J39" s="363">
        <f>SUM(J18,J25,J32)</f>
        <v>0</v>
      </c>
    </row>
    <row r="40" spans="1:10" ht="15" customHeight="1" thickBot="1">
      <c r="A40" s="375">
        <v>199</v>
      </c>
      <c r="B40" s="259"/>
      <c r="C40" s="545" t="s">
        <v>111</v>
      </c>
      <c r="D40" s="546"/>
      <c r="E40" s="547"/>
      <c r="F40" s="439">
        <f>+'T.1 Postojeći'!F48</f>
        <v>0</v>
      </c>
      <c r="G40" s="439">
        <f>+'T.1 Postojeći'!G48</f>
        <v>0</v>
      </c>
      <c r="H40" s="440">
        <f>+'T.1 Postojeći'!H48+'T.2 Predloženi'!G49-'T.3 Uštede'!G39</f>
        <v>0</v>
      </c>
      <c r="I40" s="439">
        <f>+'T.1 Postojeći'!I48+'T.2 Predloženi'!H49-'T.3 Uštede'!H39</f>
        <v>0</v>
      </c>
      <c r="J40" s="441">
        <f>+'T.1 Postojeći'!J48+'T.2 Predloženi'!I49-'T.3 Uštede'!I39</f>
        <v>0</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3.5" thickBot="1"/>
    <row r="61" spans="1:10" ht="12.75">
      <c r="A61" s="364"/>
      <c r="B61" s="138" t="s">
        <v>249</v>
      </c>
      <c r="C61" s="139"/>
      <c r="D61" s="139"/>
      <c r="E61" s="139"/>
      <c r="F61" s="139"/>
      <c r="G61" s="139"/>
      <c r="H61" s="139"/>
      <c r="I61" s="139"/>
      <c r="J61" s="140"/>
    </row>
    <row r="62" spans="1:10" ht="12.75">
      <c r="A62" s="364"/>
      <c r="B62" s="141" t="s">
        <v>35</v>
      </c>
      <c r="C62" s="10"/>
      <c r="D62" s="10"/>
      <c r="E62" s="620" t="str">
        <f>+Naslovna!$E$17</f>
        <v>(unijeti naziv proračunskog korisnika)</v>
      </c>
      <c r="F62" s="621"/>
      <c r="G62" s="621"/>
      <c r="H62" s="621"/>
      <c r="I62" s="621"/>
      <c r="J62" s="684"/>
    </row>
    <row r="63" spans="1:10" ht="9.75" customHeight="1" hidden="1">
      <c r="A63" s="364"/>
      <c r="B63" s="141"/>
      <c r="C63" s="10"/>
      <c r="D63" s="10"/>
      <c r="E63" s="10"/>
      <c r="F63" s="10"/>
      <c r="G63" s="48"/>
      <c r="H63" s="48"/>
      <c r="I63" s="48"/>
      <c r="J63" s="142"/>
    </row>
    <row r="64" spans="1:10" ht="12.75" hidden="1">
      <c r="A64" s="364"/>
      <c r="B64" s="685"/>
      <c r="C64" s="636"/>
      <c r="D64" s="654"/>
      <c r="E64" s="654"/>
      <c r="F64" s="654"/>
      <c r="G64" s="654"/>
      <c r="H64" s="654"/>
      <c r="I64" s="654"/>
      <c r="J64" s="655"/>
    </row>
    <row r="65" spans="1:10" ht="12.75" hidden="1">
      <c r="A65" s="364"/>
      <c r="B65" s="98"/>
      <c r="C65" s="49"/>
      <c r="D65" s="50"/>
      <c r="E65" s="50"/>
      <c r="F65" s="50"/>
      <c r="G65" s="50"/>
      <c r="H65" s="50"/>
      <c r="I65" s="50"/>
      <c r="J65" s="99"/>
    </row>
    <row r="66" spans="1:10" ht="12.75" hidden="1">
      <c r="A66" s="364"/>
      <c r="B66" s="100"/>
      <c r="C66" s="51"/>
      <c r="D66" s="616"/>
      <c r="E66" s="617"/>
      <c r="F66" s="52"/>
      <c r="G66" s="581"/>
      <c r="H66" s="582"/>
      <c r="I66" s="582"/>
      <c r="J66" s="583"/>
    </row>
    <row r="67" spans="1:10" ht="12.75" hidden="1">
      <c r="A67" s="364"/>
      <c r="B67" s="101"/>
      <c r="C67" s="53"/>
      <c r="D67" s="618"/>
      <c r="E67" s="619"/>
      <c r="F67" s="54"/>
      <c r="G67" s="55"/>
      <c r="H67" s="56"/>
      <c r="I67" s="57"/>
      <c r="J67" s="102"/>
    </row>
    <row r="68" spans="1:10" ht="12.75" hidden="1">
      <c r="A68" s="364"/>
      <c r="B68" s="679"/>
      <c r="C68" s="603"/>
      <c r="D68" s="663"/>
      <c r="E68" s="681"/>
      <c r="F68" s="86"/>
      <c r="G68" s="87"/>
      <c r="H68" s="86"/>
      <c r="I68" s="87"/>
      <c r="J68" s="108"/>
    </row>
    <row r="69" spans="1:10" ht="12.75" hidden="1">
      <c r="A69" s="364"/>
      <c r="B69" s="680"/>
      <c r="C69" s="604"/>
      <c r="D69" s="663"/>
      <c r="E69" s="681"/>
      <c r="F69" s="86"/>
      <c r="G69" s="87"/>
      <c r="H69" s="86"/>
      <c r="I69" s="87"/>
      <c r="J69" s="108"/>
    </row>
    <row r="70" spans="1:10" ht="12.75" hidden="1">
      <c r="A70" s="364"/>
      <c r="B70" s="682"/>
      <c r="C70" s="603"/>
      <c r="D70" s="663"/>
      <c r="E70" s="681"/>
      <c r="F70" s="88"/>
      <c r="G70" s="89"/>
      <c r="H70" s="88"/>
      <c r="I70" s="89"/>
      <c r="J70" s="109"/>
    </row>
    <row r="71" spans="1:10" ht="12.75" hidden="1">
      <c r="A71" s="377"/>
      <c r="B71" s="680"/>
      <c r="C71" s="604"/>
      <c r="D71" s="663"/>
      <c r="E71" s="681"/>
      <c r="F71" s="88"/>
      <c r="G71" s="89"/>
      <c r="H71" s="88"/>
      <c r="I71" s="89"/>
      <c r="J71" s="109"/>
    </row>
    <row r="72" spans="1:10" ht="12.75" hidden="1">
      <c r="A72" s="364"/>
      <c r="B72" s="682"/>
      <c r="C72" s="592"/>
      <c r="D72" s="663"/>
      <c r="E72" s="681"/>
      <c r="F72" s="90"/>
      <c r="G72" s="91"/>
      <c r="H72" s="90"/>
      <c r="I72" s="91"/>
      <c r="J72" s="110"/>
    </row>
    <row r="73" spans="1:10" ht="12.75" hidden="1">
      <c r="A73" s="364"/>
      <c r="B73" s="683"/>
      <c r="C73" s="593"/>
      <c r="D73" s="663"/>
      <c r="E73" s="678"/>
      <c r="F73" s="92"/>
      <c r="G73" s="93"/>
      <c r="H73" s="92"/>
      <c r="I73" s="93"/>
      <c r="J73" s="111"/>
    </row>
    <row r="74" spans="1:10" s="11" customFormat="1" ht="10.5" customHeight="1" thickBot="1">
      <c r="A74" s="43"/>
      <c r="B74" s="103"/>
      <c r="C74" s="41"/>
      <c r="D74" s="41"/>
      <c r="E74" s="41"/>
      <c r="F74" s="41"/>
      <c r="G74" s="59"/>
      <c r="H74" s="59"/>
      <c r="I74" s="59"/>
      <c r="J74" s="104"/>
    </row>
    <row r="75" spans="1:10" ht="15" customHeight="1">
      <c r="A75" s="373"/>
      <c r="B75" s="254" t="s">
        <v>45</v>
      </c>
      <c r="C75" s="95"/>
      <c r="D75" s="96"/>
      <c r="E75" s="96"/>
      <c r="F75" s="96"/>
      <c r="G75" s="96"/>
      <c r="H75" s="96"/>
      <c r="I75" s="96"/>
      <c r="J75" s="97"/>
    </row>
    <row r="76" spans="1:10" ht="12.75" customHeight="1">
      <c r="A76" s="374"/>
      <c r="B76" s="676" t="s">
        <v>248</v>
      </c>
      <c r="C76" s="676"/>
      <c r="D76" s="676"/>
      <c r="E76" s="676"/>
      <c r="F76" s="120" t="s">
        <v>98</v>
      </c>
      <c r="G76" s="120" t="s">
        <v>109</v>
      </c>
      <c r="H76" s="581" t="s">
        <v>110</v>
      </c>
      <c r="I76" s="630"/>
      <c r="J76" s="631"/>
    </row>
    <row r="77" spans="1:10" ht="45" customHeight="1">
      <c r="A77" s="374"/>
      <c r="B77" s="677"/>
      <c r="C77" s="677"/>
      <c r="D77" s="677"/>
      <c r="E77" s="677"/>
      <c r="F77" s="54" t="s">
        <v>263</v>
      </c>
      <c r="G77" s="55" t="s">
        <v>0</v>
      </c>
      <c r="H77" s="55" t="s">
        <v>265</v>
      </c>
      <c r="I77" s="56" t="s">
        <v>266</v>
      </c>
      <c r="J77" s="160" t="s">
        <v>278</v>
      </c>
    </row>
    <row r="78" spans="1:10" ht="32.25" customHeight="1">
      <c r="A78" s="374">
        <v>210</v>
      </c>
      <c r="B78" s="537" t="s">
        <v>86</v>
      </c>
      <c r="C78" s="537"/>
      <c r="D78" s="537"/>
      <c r="E78" s="538"/>
      <c r="F78" s="321">
        <f>SUM(F79:F83)</f>
        <v>0</v>
      </c>
      <c r="G78" s="322">
        <f>SUM(G79:G83)</f>
        <v>0</v>
      </c>
      <c r="H78" s="322">
        <f>SUM(H79:H83)</f>
        <v>0</v>
      </c>
      <c r="I78" s="322">
        <f>SUM(I79:I83)</f>
        <v>0</v>
      </c>
      <c r="J78" s="322">
        <f>SUM(J79:J83)</f>
        <v>0</v>
      </c>
    </row>
    <row r="79" spans="1:10" ht="12.75" customHeight="1">
      <c r="A79" s="374">
        <v>211</v>
      </c>
      <c r="B79" s="251">
        <v>611000</v>
      </c>
      <c r="C79" s="539" t="s">
        <v>87</v>
      </c>
      <c r="D79" s="540"/>
      <c r="E79" s="541"/>
      <c r="F79" s="435">
        <f>+'T.1 Postojeći'!F147</f>
        <v>0</v>
      </c>
      <c r="G79" s="442">
        <f>+'T.1 Postojeći'!G147</f>
        <v>0</v>
      </c>
      <c r="H79" s="442">
        <f>+'T.1 Postojeći'!H147+'T.2 Predloženi'!G171-'T.3 Uštede'!G75</f>
        <v>0</v>
      </c>
      <c r="I79" s="442">
        <f>+'T.1 Postojeći'!I147+'T.2 Predloženi'!H171-'T.3 Uštede'!H75</f>
        <v>0</v>
      </c>
      <c r="J79" s="442">
        <f>+'T.1 Postojeći'!J147+'T.2 Predloženi'!I171-'T.3 Uštede'!I75</f>
        <v>0</v>
      </c>
    </row>
    <row r="80" spans="1:10" ht="12.75" customHeight="1">
      <c r="A80" s="374">
        <v>212</v>
      </c>
      <c r="B80" s="252">
        <v>612000</v>
      </c>
      <c r="C80" s="539" t="s">
        <v>258</v>
      </c>
      <c r="D80" s="540"/>
      <c r="E80" s="541"/>
      <c r="F80" s="435">
        <f>+'T.1 Postojeći'!F148</f>
        <v>0</v>
      </c>
      <c r="G80" s="442">
        <f>+'T.1 Postojeći'!G148</f>
        <v>0</v>
      </c>
      <c r="H80" s="442">
        <f>+'T.1 Postojeći'!H148+'T.2 Predloženi'!G172-'T.3 Uštede'!G76</f>
        <v>0</v>
      </c>
      <c r="I80" s="442">
        <f>+'T.1 Postojeći'!I148+'T.2 Predloženi'!H172-'T.3 Uštede'!H76</f>
        <v>0</v>
      </c>
      <c r="J80" s="442">
        <f>+'T.1 Postojeći'!J148+'T.2 Predloženi'!I172-'T.3 Uštede'!I76</f>
        <v>0</v>
      </c>
    </row>
    <row r="81" spans="1:10" ht="12.75" customHeight="1">
      <c r="A81" s="374">
        <v>213</v>
      </c>
      <c r="B81" s="252">
        <v>613000</v>
      </c>
      <c r="C81" s="539" t="s">
        <v>46</v>
      </c>
      <c r="D81" s="540"/>
      <c r="E81" s="541"/>
      <c r="F81" s="435">
        <f>+'T.1 Postojeći'!F149</f>
        <v>0</v>
      </c>
      <c r="G81" s="442">
        <f>+'T.1 Postojeći'!G149</f>
        <v>0</v>
      </c>
      <c r="H81" s="442">
        <f>+'T.1 Postojeći'!H149+'T.2 Predloženi'!G173-'T.3 Uštede'!G77</f>
        <v>0</v>
      </c>
      <c r="I81" s="442">
        <f>+'T.1 Postojeći'!I149+'T.2 Predloženi'!H173-'T.3 Uštede'!H77</f>
        <v>0</v>
      </c>
      <c r="J81" s="442">
        <f>+'T.1 Postojeći'!J149+'T.2 Predloženi'!I173-'T.3 Uštede'!I77</f>
        <v>0</v>
      </c>
    </row>
    <row r="82" spans="1:10" ht="12.75">
      <c r="A82" s="374">
        <v>214</v>
      </c>
      <c r="B82" s="252">
        <v>614000</v>
      </c>
      <c r="C82" s="539" t="s">
        <v>88</v>
      </c>
      <c r="D82" s="540"/>
      <c r="E82" s="541"/>
      <c r="F82" s="435">
        <f>+'T.1 Postojeći'!F150</f>
        <v>0</v>
      </c>
      <c r="G82" s="442">
        <f>+'T.1 Postojeći'!G150</f>
        <v>0</v>
      </c>
      <c r="H82" s="442">
        <f>+'T.1 Postojeći'!H150+'T.2 Predloženi'!G174-'T.3 Uštede'!G78</f>
        <v>0</v>
      </c>
      <c r="I82" s="442">
        <f>+'T.1 Postojeći'!I150+'T.2 Predloženi'!H174-'T.3 Uštede'!H78</f>
        <v>0</v>
      </c>
      <c r="J82" s="442">
        <f>+'T.1 Postojeći'!J150+'T.2 Predloženi'!I174-'T.3 Uštede'!I78</f>
        <v>0</v>
      </c>
    </row>
    <row r="83" spans="1:10" ht="13.5" thickBot="1">
      <c r="A83" s="374">
        <v>215</v>
      </c>
      <c r="B83" s="256">
        <v>821000</v>
      </c>
      <c r="C83" s="545" t="s">
        <v>89</v>
      </c>
      <c r="D83" s="546"/>
      <c r="E83" s="547"/>
      <c r="F83" s="435">
        <f>+'T.1 Postojeći'!F151</f>
        <v>0</v>
      </c>
      <c r="G83" s="442">
        <f>+'T.1 Postojeći'!G151</f>
        <v>0</v>
      </c>
      <c r="H83" s="442">
        <f>+'T.1 Postojeći'!H151+'T.2 Predloženi'!G175-'T.3 Uštede'!G79</f>
        <v>0</v>
      </c>
      <c r="I83" s="442">
        <f>+'T.1 Postojeći'!I151+'T.2 Predloženi'!H175-'T.3 Uštede'!H79</f>
        <v>0</v>
      </c>
      <c r="J83" s="442">
        <f>+'T.1 Postojeći'!J151+'T.2 Predloženi'!I175-'T.3 Uštede'!I79</f>
        <v>0</v>
      </c>
    </row>
    <row r="84" spans="1:10" s="61" customFormat="1" ht="6.75" customHeight="1">
      <c r="A84" s="374"/>
      <c r="B84" s="295"/>
      <c r="C84" s="125"/>
      <c r="D84" s="125"/>
      <c r="E84" s="126"/>
      <c r="F84" s="358"/>
      <c r="G84" s="358"/>
      <c r="H84" s="358"/>
      <c r="I84" s="359"/>
      <c r="J84" s="360"/>
    </row>
    <row r="85" spans="1:10" ht="26.25" customHeight="1">
      <c r="A85" s="374">
        <v>220</v>
      </c>
      <c r="B85" s="537" t="s">
        <v>90</v>
      </c>
      <c r="C85" s="537"/>
      <c r="D85" s="537"/>
      <c r="E85" s="538"/>
      <c r="F85" s="321">
        <f>SUM(F86:F90)</f>
        <v>0</v>
      </c>
      <c r="G85" s="321">
        <f>SUM(G86:G90)</f>
        <v>0</v>
      </c>
      <c r="H85" s="323">
        <f>SUM(H86:H90)</f>
        <v>0</v>
      </c>
      <c r="I85" s="340">
        <f>SUM(I86:I90)</f>
        <v>0</v>
      </c>
      <c r="J85" s="333">
        <f>SUM(J86:J90)</f>
        <v>0</v>
      </c>
    </row>
    <row r="86" spans="1:10" ht="15" customHeight="1">
      <c r="A86" s="374">
        <v>221</v>
      </c>
      <c r="B86" s="251">
        <v>611000</v>
      </c>
      <c r="C86" s="539" t="s">
        <v>87</v>
      </c>
      <c r="D86" s="540"/>
      <c r="E86" s="541"/>
      <c r="F86" s="435">
        <f>+'T.1 Postojeći'!F154</f>
        <v>0</v>
      </c>
      <c r="G86" s="435">
        <f>+'T.1 Postojeći'!G154</f>
        <v>0</v>
      </c>
      <c r="H86" s="442">
        <f>+'T.1 Postojeći'!H154+'T.2 Predloženi'!G178-'T.3 Uštede'!G82</f>
        <v>0</v>
      </c>
      <c r="I86" s="442">
        <f>+'T.1 Postojeći'!I154+'T.2 Predloženi'!H178-'T.3 Uštede'!H82</f>
        <v>0</v>
      </c>
      <c r="J86" s="442">
        <f>+'T.1 Postojeći'!J154+'T.2 Predloženi'!I178-'T.3 Uštede'!I82</f>
        <v>0</v>
      </c>
    </row>
    <row r="87" spans="1:10" ht="15" customHeight="1">
      <c r="A87" s="374">
        <v>222</v>
      </c>
      <c r="B87" s="252">
        <v>612000</v>
      </c>
      <c r="C87" s="539" t="s">
        <v>258</v>
      </c>
      <c r="D87" s="540"/>
      <c r="E87" s="541"/>
      <c r="F87" s="435">
        <f>+'T.1 Postojeći'!F155</f>
        <v>0</v>
      </c>
      <c r="G87" s="435">
        <f>+'T.1 Postojeći'!G155</f>
        <v>0</v>
      </c>
      <c r="H87" s="442">
        <f>+'T.1 Postojeći'!H155+'T.2 Predloženi'!G179-'T.3 Uštede'!G83</f>
        <v>0</v>
      </c>
      <c r="I87" s="442">
        <f>+'T.1 Postojeći'!I155+'T.2 Predloženi'!H179-'T.3 Uštede'!H83</f>
        <v>0</v>
      </c>
      <c r="J87" s="442">
        <f>+'T.1 Postojeći'!J155+'T.2 Predloženi'!I179-'T.3 Uštede'!I83</f>
        <v>0</v>
      </c>
    </row>
    <row r="88" spans="1:10" ht="15" customHeight="1">
      <c r="A88" s="374">
        <v>223</v>
      </c>
      <c r="B88" s="252">
        <v>613000</v>
      </c>
      <c r="C88" s="539" t="s">
        <v>46</v>
      </c>
      <c r="D88" s="540"/>
      <c r="E88" s="541"/>
      <c r="F88" s="435">
        <f>+'T.1 Postojeći'!F156</f>
        <v>0</v>
      </c>
      <c r="G88" s="435">
        <f>+'T.1 Postojeći'!G156</f>
        <v>0</v>
      </c>
      <c r="H88" s="442">
        <f>+'T.1 Postojeći'!H156+'T.2 Predloženi'!G180-'T.3 Uštede'!G84</f>
        <v>0</v>
      </c>
      <c r="I88" s="442">
        <f>+'T.1 Postojeći'!I156+'T.2 Predloženi'!H180-'T.3 Uštede'!H84</f>
        <v>0</v>
      </c>
      <c r="J88" s="442">
        <f>+'T.1 Postojeći'!J156+'T.2 Predloženi'!I180-'T.3 Uštede'!I84</f>
        <v>0</v>
      </c>
    </row>
    <row r="89" spans="1:10" ht="15" customHeight="1">
      <c r="A89" s="374">
        <v>224</v>
      </c>
      <c r="B89" s="252">
        <v>614000</v>
      </c>
      <c r="C89" s="539" t="s">
        <v>88</v>
      </c>
      <c r="D89" s="540"/>
      <c r="E89" s="541"/>
      <c r="F89" s="435">
        <f>+'T.1 Postojeći'!F157</f>
        <v>0</v>
      </c>
      <c r="G89" s="435">
        <f>+'T.1 Postojeći'!G157</f>
        <v>0</v>
      </c>
      <c r="H89" s="442">
        <f>+'T.1 Postojeći'!H157+'T.2 Predloženi'!G181-'T.3 Uštede'!G85</f>
        <v>0</v>
      </c>
      <c r="I89" s="442">
        <f>+'T.1 Postojeći'!I157+'T.2 Predloženi'!H181-'T.3 Uštede'!H85</f>
        <v>0</v>
      </c>
      <c r="J89" s="442">
        <f>+'T.1 Postojeći'!J157+'T.2 Predloženi'!I181-'T.3 Uštede'!I85</f>
        <v>0</v>
      </c>
    </row>
    <row r="90" spans="1:10" ht="15" customHeight="1">
      <c r="A90" s="374">
        <v>225</v>
      </c>
      <c r="B90" s="252">
        <v>821000</v>
      </c>
      <c r="C90" s="539" t="s">
        <v>89</v>
      </c>
      <c r="D90" s="540"/>
      <c r="E90" s="541"/>
      <c r="F90" s="435">
        <f>+'T.1 Postojeći'!F158</f>
        <v>0</v>
      </c>
      <c r="G90" s="435">
        <f>+'T.1 Postojeći'!G158</f>
        <v>0</v>
      </c>
      <c r="H90" s="442">
        <f>+'T.1 Postojeći'!H158+'T.2 Predloženi'!G182-'T.3 Uštede'!G86</f>
        <v>0</v>
      </c>
      <c r="I90" s="442">
        <f>+'T.1 Postojeći'!I158+'T.2 Predloženi'!H182-'T.3 Uštede'!H86</f>
        <v>0</v>
      </c>
      <c r="J90" s="442">
        <f>+'T.1 Postojeći'!J158+'T.2 Predloženi'!I182-'T.3 Uštede'!I86</f>
        <v>0</v>
      </c>
    </row>
    <row r="91" spans="1:10" ht="6.75" customHeight="1">
      <c r="A91" s="374"/>
      <c r="B91" s="257"/>
      <c r="C91" s="31"/>
      <c r="D91" s="31"/>
      <c r="E91" s="60"/>
      <c r="F91" s="344"/>
      <c r="G91" s="344"/>
      <c r="H91" s="344"/>
      <c r="I91" s="361"/>
      <c r="J91" s="345"/>
    </row>
    <row r="92" spans="1:10" ht="15" customHeight="1">
      <c r="A92" s="374">
        <v>230</v>
      </c>
      <c r="B92" s="537" t="s">
        <v>93</v>
      </c>
      <c r="C92" s="537"/>
      <c r="D92" s="537"/>
      <c r="E92" s="538"/>
      <c r="F92" s="321">
        <f>SUM(F93:F97)</f>
        <v>0</v>
      </c>
      <c r="G92" s="321">
        <f>SUM(G93:G97)</f>
        <v>0</v>
      </c>
      <c r="H92" s="323">
        <f>SUM(H93:H97)</f>
        <v>0</v>
      </c>
      <c r="I92" s="340">
        <f>SUM(I93:I97)</f>
        <v>0</v>
      </c>
      <c r="J92" s="333">
        <f>SUM(J93:J97)</f>
        <v>0</v>
      </c>
    </row>
    <row r="93" spans="1:10" ht="15" customHeight="1">
      <c r="A93" s="374">
        <v>231</v>
      </c>
      <c r="B93" s="251">
        <v>611000</v>
      </c>
      <c r="C93" s="539" t="s">
        <v>87</v>
      </c>
      <c r="D93" s="540"/>
      <c r="E93" s="541"/>
      <c r="F93" s="435">
        <f>+'T.1 Postojeći'!F161</f>
        <v>0</v>
      </c>
      <c r="G93" s="435">
        <f>+'T.1 Postojeći'!G161</f>
        <v>0</v>
      </c>
      <c r="H93" s="442">
        <f>+'T.1 Postojeći'!H161+'T.2 Predloženi'!G185-'T.3 Uštede'!G89</f>
        <v>0</v>
      </c>
      <c r="I93" s="442">
        <f>+'T.1 Postojeći'!I161+'T.2 Predloženi'!H185-'T.3 Uštede'!H89</f>
        <v>0</v>
      </c>
      <c r="J93" s="442">
        <f>+'T.1 Postojeći'!J161+'T.2 Predloženi'!I185-'T.3 Uštede'!I89</f>
        <v>0</v>
      </c>
    </row>
    <row r="94" spans="1:10" ht="15" customHeight="1">
      <c r="A94" s="374">
        <v>232</v>
      </c>
      <c r="B94" s="252">
        <v>612000</v>
      </c>
      <c r="C94" s="539" t="s">
        <v>258</v>
      </c>
      <c r="D94" s="540"/>
      <c r="E94" s="541"/>
      <c r="F94" s="435">
        <f>+'T.1 Postojeći'!F162</f>
        <v>0</v>
      </c>
      <c r="G94" s="435">
        <f>+'T.1 Postojeći'!G162</f>
        <v>0</v>
      </c>
      <c r="H94" s="442">
        <f>+'T.1 Postojeći'!H162+'T.2 Predloženi'!G186-'T.3 Uštede'!G90</f>
        <v>0</v>
      </c>
      <c r="I94" s="442">
        <f>+'T.1 Postojeći'!I162+'T.2 Predloženi'!H186-'T.3 Uštede'!H90</f>
        <v>0</v>
      </c>
      <c r="J94" s="442">
        <f>+'T.1 Postojeći'!J162+'T.2 Predloženi'!I186-'T.3 Uštede'!I90</f>
        <v>0</v>
      </c>
    </row>
    <row r="95" spans="1:10" ht="15" customHeight="1">
      <c r="A95" s="374">
        <v>233</v>
      </c>
      <c r="B95" s="252">
        <v>613000</v>
      </c>
      <c r="C95" s="539" t="s">
        <v>46</v>
      </c>
      <c r="D95" s="540"/>
      <c r="E95" s="541"/>
      <c r="F95" s="435">
        <f>+'T.1 Postojeći'!F163</f>
        <v>0</v>
      </c>
      <c r="G95" s="435">
        <f>+'T.1 Postojeći'!G163</f>
        <v>0</v>
      </c>
      <c r="H95" s="442">
        <f>+'T.1 Postojeći'!H163+'T.2 Predloženi'!G187-'T.3 Uštede'!G91</f>
        <v>0</v>
      </c>
      <c r="I95" s="442">
        <f>+'T.1 Postojeći'!I163+'T.2 Predloženi'!H187-'T.3 Uštede'!H91</f>
        <v>0</v>
      </c>
      <c r="J95" s="442">
        <f>+'T.1 Postojeći'!J163+'T.2 Predloženi'!I187-'T.3 Uštede'!I91</f>
        <v>0</v>
      </c>
    </row>
    <row r="96" spans="1:10" ht="15" customHeight="1">
      <c r="A96" s="374">
        <v>234</v>
      </c>
      <c r="B96" s="252">
        <v>614000</v>
      </c>
      <c r="C96" s="539" t="s">
        <v>88</v>
      </c>
      <c r="D96" s="540"/>
      <c r="E96" s="541"/>
      <c r="F96" s="435">
        <f>+'T.1 Postojeći'!F164</f>
        <v>0</v>
      </c>
      <c r="G96" s="435">
        <f>+'T.1 Postojeći'!G164</f>
        <v>0</v>
      </c>
      <c r="H96" s="442">
        <f>+'T.1 Postojeći'!H164+'T.2 Predloženi'!G188-'T.3 Uštede'!G92</f>
        <v>0</v>
      </c>
      <c r="I96" s="442">
        <f>+'T.1 Postojeći'!I164+'T.2 Predloženi'!H188-'T.3 Uštede'!H92</f>
        <v>0</v>
      </c>
      <c r="J96" s="442">
        <f>+'T.1 Postojeći'!J164+'T.2 Predloženi'!I188-'T.3 Uštede'!I92</f>
        <v>0</v>
      </c>
    </row>
    <row r="97" spans="1:10" ht="15" customHeight="1">
      <c r="A97" s="374">
        <v>235</v>
      </c>
      <c r="B97" s="252">
        <v>821000</v>
      </c>
      <c r="C97" s="539" t="s">
        <v>89</v>
      </c>
      <c r="D97" s="540"/>
      <c r="E97" s="541"/>
      <c r="F97" s="435">
        <f>+'T.1 Postojeći'!F165</f>
        <v>0</v>
      </c>
      <c r="G97" s="435">
        <f>+'T.1 Postojeći'!G165</f>
        <v>0</v>
      </c>
      <c r="H97" s="442">
        <f>+'T.1 Postojeći'!H165+'T.2 Predloženi'!G189-'T.3 Uštede'!G93</f>
        <v>0</v>
      </c>
      <c r="I97" s="442">
        <f>+'T.1 Postojeći'!I165+'T.2 Predloženi'!H189-'T.3 Uštede'!H93</f>
        <v>0</v>
      </c>
      <c r="J97" s="442">
        <f>+'T.1 Postojeći'!J165+'T.2 Predloženi'!I189-'T.3 Uštede'!I93</f>
        <v>0</v>
      </c>
    </row>
    <row r="98" spans="1:10" s="61" customFormat="1" ht="6.75" customHeight="1">
      <c r="A98" s="374"/>
      <c r="B98" s="257"/>
      <c r="C98" s="31"/>
      <c r="D98" s="31"/>
      <c r="E98" s="60"/>
      <c r="F98" s="344"/>
      <c r="G98" s="344"/>
      <c r="H98" s="344"/>
      <c r="I98" s="361"/>
      <c r="J98" s="345"/>
    </row>
    <row r="99" spans="1:10" ht="15" customHeight="1">
      <c r="A99" s="374">
        <v>236</v>
      </c>
      <c r="B99" s="258"/>
      <c r="C99" s="539" t="s">
        <v>47</v>
      </c>
      <c r="D99" s="540"/>
      <c r="E99" s="541"/>
      <c r="F99" s="322">
        <f>SUM(F78,F85,F92)</f>
        <v>0</v>
      </c>
      <c r="G99" s="322">
        <f>SUM(G78,G85,G92)</f>
        <v>0</v>
      </c>
      <c r="H99" s="362">
        <f>SUM(H78,H85,H92)</f>
        <v>0</v>
      </c>
      <c r="I99" s="322">
        <f>SUM(I78,I85,I92)</f>
        <v>0</v>
      </c>
      <c r="J99" s="363">
        <f>SUM(J78,J85,J92)</f>
        <v>0</v>
      </c>
    </row>
    <row r="100" spans="1:10" ht="15" customHeight="1" thickBot="1">
      <c r="A100" s="375">
        <v>299</v>
      </c>
      <c r="B100" s="259"/>
      <c r="C100" s="545" t="s">
        <v>111</v>
      </c>
      <c r="D100" s="546"/>
      <c r="E100" s="547"/>
      <c r="F100" s="439">
        <f>+'T.1 Postojeći'!F168</f>
        <v>0</v>
      </c>
      <c r="G100" s="439">
        <f>+'T.1 Postojeći'!G168</f>
        <v>0</v>
      </c>
      <c r="H100" s="439">
        <f>+'T.1 Postojeći'!H168+'T.2 Predloženi'!G192-'T.3 Uštede'!G96</f>
        <v>0</v>
      </c>
      <c r="I100" s="439">
        <f>+'T.1 Postojeći'!I168+'T.2 Predloženi'!H192-'T.3 Uštede'!H96</f>
        <v>0</v>
      </c>
      <c r="J100" s="439">
        <f>+'T.1 Postojeći'!J168+'T.2 Predloženi'!I192-'T.3 Uštede'!I96</f>
        <v>0</v>
      </c>
    </row>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3.5" thickBot="1"/>
    <row r="121" spans="1:10" ht="12.75">
      <c r="A121" s="364"/>
      <c r="B121" s="138" t="s">
        <v>250</v>
      </c>
      <c r="C121" s="139"/>
      <c r="D121" s="139"/>
      <c r="E121" s="139"/>
      <c r="F121" s="139"/>
      <c r="G121" s="139"/>
      <c r="H121" s="139"/>
      <c r="I121" s="139"/>
      <c r="J121" s="140"/>
    </row>
    <row r="122" spans="1:10" ht="11.25" customHeight="1">
      <c r="A122" s="364"/>
      <c r="B122" s="141" t="s">
        <v>35</v>
      </c>
      <c r="C122" s="10"/>
      <c r="D122" s="10"/>
      <c r="E122" s="620" t="str">
        <f>+Naslovna!$E$17</f>
        <v>(unijeti naziv proračunskog korisnika)</v>
      </c>
      <c r="F122" s="621"/>
      <c r="G122" s="621"/>
      <c r="H122" s="621"/>
      <c r="I122" s="621"/>
      <c r="J122" s="684"/>
    </row>
    <row r="123" spans="1:10" ht="12.75" hidden="1">
      <c r="A123" s="364"/>
      <c r="B123" s="141"/>
      <c r="C123" s="10"/>
      <c r="D123" s="10"/>
      <c r="E123" s="10"/>
      <c r="F123" s="10"/>
      <c r="G123" s="48"/>
      <c r="H123" s="48"/>
      <c r="I123" s="48"/>
      <c r="J123" s="142"/>
    </row>
    <row r="124" spans="1:10" ht="12.75" hidden="1">
      <c r="A124" s="364"/>
      <c r="B124" s="685"/>
      <c r="C124" s="636"/>
      <c r="D124" s="654"/>
      <c r="E124" s="654"/>
      <c r="F124" s="654"/>
      <c r="G124" s="654"/>
      <c r="H124" s="654"/>
      <c r="I124" s="654"/>
      <c r="J124" s="655"/>
    </row>
    <row r="125" spans="1:10" ht="12.75" hidden="1">
      <c r="A125" s="364"/>
      <c r="B125" s="98"/>
      <c r="C125" s="49"/>
      <c r="D125" s="50"/>
      <c r="E125" s="50"/>
      <c r="F125" s="50"/>
      <c r="G125" s="50"/>
      <c r="H125" s="50"/>
      <c r="I125" s="50"/>
      <c r="J125" s="99"/>
    </row>
    <row r="126" spans="1:10" ht="12.75" hidden="1">
      <c r="A126" s="364"/>
      <c r="B126" s="100"/>
      <c r="C126" s="51"/>
      <c r="D126" s="616"/>
      <c r="E126" s="617"/>
      <c r="F126" s="52"/>
      <c r="G126" s="581"/>
      <c r="H126" s="582"/>
      <c r="I126" s="582"/>
      <c r="J126" s="583"/>
    </row>
    <row r="127" spans="1:10" ht="12.75" hidden="1">
      <c r="A127" s="364"/>
      <c r="B127" s="101"/>
      <c r="C127" s="53"/>
      <c r="D127" s="618"/>
      <c r="E127" s="619"/>
      <c r="F127" s="54"/>
      <c r="G127" s="55"/>
      <c r="H127" s="56"/>
      <c r="I127" s="57"/>
      <c r="J127" s="102"/>
    </row>
    <row r="128" spans="1:10" ht="12.75" hidden="1">
      <c r="A128" s="364"/>
      <c r="B128" s="679"/>
      <c r="C128" s="603"/>
      <c r="D128" s="663"/>
      <c r="E128" s="681"/>
      <c r="F128" s="86"/>
      <c r="G128" s="87"/>
      <c r="H128" s="86"/>
      <c r="I128" s="87"/>
      <c r="J128" s="108"/>
    </row>
    <row r="129" spans="1:10" ht="12.75" hidden="1">
      <c r="A129" s="364"/>
      <c r="B129" s="680"/>
      <c r="C129" s="604"/>
      <c r="D129" s="663"/>
      <c r="E129" s="681"/>
      <c r="F129" s="86"/>
      <c r="G129" s="87"/>
      <c r="H129" s="86"/>
      <c r="I129" s="87"/>
      <c r="J129" s="108"/>
    </row>
    <row r="130" spans="1:10" ht="12.75" hidden="1">
      <c r="A130" s="364"/>
      <c r="B130" s="682"/>
      <c r="C130" s="603"/>
      <c r="D130" s="663"/>
      <c r="E130" s="681"/>
      <c r="F130" s="88"/>
      <c r="G130" s="89"/>
      <c r="H130" s="88"/>
      <c r="I130" s="89"/>
      <c r="J130" s="109"/>
    </row>
    <row r="131" spans="1:10" ht="12.75" hidden="1">
      <c r="A131" s="364"/>
      <c r="B131" s="680"/>
      <c r="C131" s="604"/>
      <c r="D131" s="663"/>
      <c r="E131" s="681"/>
      <c r="F131" s="88"/>
      <c r="G131" s="89"/>
      <c r="H131" s="88"/>
      <c r="I131" s="89"/>
      <c r="J131" s="109"/>
    </row>
    <row r="132" spans="1:10" ht="12.75" hidden="1">
      <c r="A132" s="364"/>
      <c r="B132" s="682"/>
      <c r="C132" s="592"/>
      <c r="D132" s="663"/>
      <c r="E132" s="681"/>
      <c r="F132" s="90"/>
      <c r="G132" s="91"/>
      <c r="H132" s="90"/>
      <c r="I132" s="91"/>
      <c r="J132" s="110"/>
    </row>
    <row r="133" spans="1:10" ht="12.75" hidden="1">
      <c r="A133" s="364"/>
      <c r="B133" s="683"/>
      <c r="C133" s="593"/>
      <c r="D133" s="663"/>
      <c r="E133" s="678"/>
      <c r="F133" s="92"/>
      <c r="G133" s="93"/>
      <c r="H133" s="92"/>
      <c r="I133" s="93"/>
      <c r="J133" s="111"/>
    </row>
    <row r="134" spans="1:10" ht="13.5" thickBot="1">
      <c r="A134" s="43"/>
      <c r="B134" s="103"/>
      <c r="C134" s="41"/>
      <c r="D134" s="41"/>
      <c r="E134" s="41"/>
      <c r="F134" s="41"/>
      <c r="G134" s="59"/>
      <c r="H134" s="59"/>
      <c r="I134" s="59"/>
      <c r="J134" s="104"/>
    </row>
    <row r="135" spans="1:10" ht="15" customHeight="1">
      <c r="A135" s="373"/>
      <c r="B135" s="254" t="s">
        <v>45</v>
      </c>
      <c r="C135" s="95"/>
      <c r="D135" s="96"/>
      <c r="E135" s="96"/>
      <c r="F135" s="96"/>
      <c r="G135" s="96"/>
      <c r="H135" s="96"/>
      <c r="I135" s="96"/>
      <c r="J135" s="97"/>
    </row>
    <row r="136" spans="1:10" ht="12.75" customHeight="1">
      <c r="A136" s="374"/>
      <c r="B136" s="676" t="s">
        <v>248</v>
      </c>
      <c r="C136" s="676"/>
      <c r="D136" s="676"/>
      <c r="E136" s="676"/>
      <c r="F136" s="120" t="s">
        <v>98</v>
      </c>
      <c r="G136" s="120" t="s">
        <v>109</v>
      </c>
      <c r="H136" s="581" t="s">
        <v>110</v>
      </c>
      <c r="I136" s="630"/>
      <c r="J136" s="631"/>
    </row>
    <row r="137" spans="1:10" ht="45" customHeight="1">
      <c r="A137" s="374"/>
      <c r="B137" s="677"/>
      <c r="C137" s="677"/>
      <c r="D137" s="677"/>
      <c r="E137" s="677"/>
      <c r="F137" s="54" t="s">
        <v>263</v>
      </c>
      <c r="G137" s="55" t="s">
        <v>0</v>
      </c>
      <c r="H137" s="55" t="s">
        <v>265</v>
      </c>
      <c r="I137" s="56" t="s">
        <v>266</v>
      </c>
      <c r="J137" s="160" t="s">
        <v>278</v>
      </c>
    </row>
    <row r="138" spans="1:10" ht="32.25" customHeight="1">
      <c r="A138" s="374">
        <v>310</v>
      </c>
      <c r="B138" s="537" t="s">
        <v>86</v>
      </c>
      <c r="C138" s="537"/>
      <c r="D138" s="537"/>
      <c r="E138" s="538"/>
      <c r="F138" s="321">
        <f>SUM(F139:F143)</f>
        <v>0</v>
      </c>
      <c r="G138" s="321">
        <f>SUM(G139:G143)</f>
        <v>0</v>
      </c>
      <c r="H138" s="323">
        <f>SUM(H139:H143)</f>
        <v>0</v>
      </c>
      <c r="I138" s="340">
        <f>SUM(I139:I143)</f>
        <v>0</v>
      </c>
      <c r="J138" s="333">
        <f>SUM(J139:J143)</f>
        <v>0</v>
      </c>
    </row>
    <row r="139" spans="1:10" ht="12.75" customHeight="1">
      <c r="A139" s="374">
        <v>311</v>
      </c>
      <c r="B139" s="251">
        <v>611000</v>
      </c>
      <c r="C139" s="539" t="s">
        <v>87</v>
      </c>
      <c r="D139" s="540"/>
      <c r="E139" s="541"/>
      <c r="F139" s="435">
        <f>+'T.1 Postojeći'!F267</f>
        <v>0</v>
      </c>
      <c r="G139" s="435">
        <f>+'T.1 Postojeći'!G267</f>
        <v>0</v>
      </c>
      <c r="H139" s="435">
        <f>+'T.1 Postojeći'!H267+'T.2 Predloženi'!G332-'T.3 Uštede'!G134</f>
        <v>0</v>
      </c>
      <c r="I139" s="435">
        <f>+'T.1 Postojeći'!I267+'T.2 Predloženi'!H332-'T.3 Uštede'!H134</f>
        <v>0</v>
      </c>
      <c r="J139" s="435">
        <f>+'T.1 Postojeći'!J267+'T.2 Predloženi'!I332-'T.3 Uštede'!I134</f>
        <v>0</v>
      </c>
    </row>
    <row r="140" spans="1:10" ht="12.75" customHeight="1">
      <c r="A140" s="374">
        <v>312</v>
      </c>
      <c r="B140" s="252">
        <v>612000</v>
      </c>
      <c r="C140" s="539" t="s">
        <v>258</v>
      </c>
      <c r="D140" s="540"/>
      <c r="E140" s="541"/>
      <c r="F140" s="435">
        <f>+'T.1 Postojeći'!F268</f>
        <v>0</v>
      </c>
      <c r="G140" s="435">
        <f>+'T.1 Postojeći'!G268</f>
        <v>0</v>
      </c>
      <c r="H140" s="435">
        <f>+'T.1 Postojeći'!H268+'T.2 Predloženi'!G333-'T.3 Uštede'!G135</f>
        <v>0</v>
      </c>
      <c r="I140" s="435">
        <f>+'T.1 Postojeći'!I268+'T.2 Predloženi'!H333-'T.3 Uštede'!H135</f>
        <v>0</v>
      </c>
      <c r="J140" s="435">
        <f>+'T.1 Postojeći'!J268+'T.2 Predloženi'!I333-'T.3 Uštede'!I135</f>
        <v>0</v>
      </c>
    </row>
    <row r="141" spans="1:10" ht="12.75" customHeight="1">
      <c r="A141" s="374">
        <v>313</v>
      </c>
      <c r="B141" s="252">
        <v>613000</v>
      </c>
      <c r="C141" s="539" t="s">
        <v>46</v>
      </c>
      <c r="D141" s="540"/>
      <c r="E141" s="541"/>
      <c r="F141" s="435">
        <f>+'T.1 Postojeći'!F269</f>
        <v>0</v>
      </c>
      <c r="G141" s="435">
        <f>+'T.1 Postojeći'!G269</f>
        <v>0</v>
      </c>
      <c r="H141" s="435">
        <f>+'T.1 Postojeći'!H269+'T.2 Predloženi'!G334-'T.3 Uštede'!G136</f>
        <v>0</v>
      </c>
      <c r="I141" s="435">
        <f>+'T.1 Postojeći'!I269+'T.2 Predloženi'!H334-'T.3 Uštede'!H136</f>
        <v>0</v>
      </c>
      <c r="J141" s="435">
        <f>+'T.1 Postojeći'!J269+'T.2 Predloženi'!I334-'T.3 Uštede'!I136</f>
        <v>0</v>
      </c>
    </row>
    <row r="142" spans="1:10" ht="12.75">
      <c r="A142" s="374">
        <v>314</v>
      </c>
      <c r="B142" s="252">
        <v>614000</v>
      </c>
      <c r="C142" s="539" t="s">
        <v>88</v>
      </c>
      <c r="D142" s="540"/>
      <c r="E142" s="541"/>
      <c r="F142" s="435">
        <f>+'T.1 Postojeći'!F270</f>
        <v>0</v>
      </c>
      <c r="G142" s="435">
        <f>+'T.1 Postojeći'!G270</f>
        <v>0</v>
      </c>
      <c r="H142" s="435">
        <f>+'T.1 Postojeći'!H270+'T.2 Predloženi'!G335-'T.3 Uštede'!G137</f>
        <v>0</v>
      </c>
      <c r="I142" s="435">
        <f>+'T.1 Postojeći'!I270+'T.2 Predloženi'!H335-'T.3 Uštede'!H137</f>
        <v>0</v>
      </c>
      <c r="J142" s="435">
        <f>+'T.1 Postojeći'!J270+'T.2 Predloženi'!I335-'T.3 Uštede'!I137</f>
        <v>0</v>
      </c>
    </row>
    <row r="143" spans="1:10" ht="13.5" thickBot="1">
      <c r="A143" s="374">
        <v>315</v>
      </c>
      <c r="B143" s="256">
        <v>821000</v>
      </c>
      <c r="C143" s="545" t="s">
        <v>89</v>
      </c>
      <c r="D143" s="546"/>
      <c r="E143" s="547"/>
      <c r="F143" s="435">
        <f>+'T.1 Postojeći'!F271</f>
        <v>0</v>
      </c>
      <c r="G143" s="435">
        <f>+'T.1 Postojeći'!G271</f>
        <v>0</v>
      </c>
      <c r="H143" s="435">
        <f>+'T.1 Postojeći'!H271+'T.2 Predloženi'!G336-'T.3 Uštede'!G138</f>
        <v>0</v>
      </c>
      <c r="I143" s="435">
        <f>+'T.1 Postojeći'!I271+'T.2 Predloženi'!H336-'T.3 Uštede'!H138</f>
        <v>0</v>
      </c>
      <c r="J143" s="435">
        <f>+'T.1 Postojeći'!J271+'T.2 Predloženi'!I336-'T.3 Uštede'!I138</f>
        <v>0</v>
      </c>
    </row>
    <row r="144" spans="1:10" s="61" customFormat="1" ht="6.75" customHeight="1">
      <c r="A144" s="374"/>
      <c r="B144" s="295"/>
      <c r="C144" s="125"/>
      <c r="D144" s="125"/>
      <c r="E144" s="126"/>
      <c r="F144" s="358"/>
      <c r="G144" s="358"/>
      <c r="H144" s="358"/>
      <c r="I144" s="359"/>
      <c r="J144" s="360"/>
    </row>
    <row r="145" spans="1:10" ht="26.25" customHeight="1">
      <c r="A145" s="374">
        <v>320</v>
      </c>
      <c r="B145" s="537" t="s">
        <v>90</v>
      </c>
      <c r="C145" s="537"/>
      <c r="D145" s="537"/>
      <c r="E145" s="538"/>
      <c r="F145" s="321">
        <f>SUM(F146:F150)</f>
        <v>0</v>
      </c>
      <c r="G145" s="321">
        <f>SUM(G146:G150)</f>
        <v>0</v>
      </c>
      <c r="H145" s="323">
        <f>SUM(H146:H150)</f>
        <v>0</v>
      </c>
      <c r="I145" s="340">
        <f>SUM(I146:I150)</f>
        <v>0</v>
      </c>
      <c r="J145" s="333">
        <f>SUM(J146:J150)</f>
        <v>0</v>
      </c>
    </row>
    <row r="146" spans="1:10" ht="15" customHeight="1">
      <c r="A146" s="374">
        <v>321</v>
      </c>
      <c r="B146" s="251">
        <v>611000</v>
      </c>
      <c r="C146" s="539" t="s">
        <v>87</v>
      </c>
      <c r="D146" s="540"/>
      <c r="E146" s="541"/>
      <c r="F146" s="435">
        <f>+'T.1 Postojeći'!F274</f>
        <v>0</v>
      </c>
      <c r="G146" s="435">
        <f>+'T.1 Postojeći'!G274</f>
        <v>0</v>
      </c>
      <c r="H146" s="435">
        <f>+'T.1 Postojeći'!H274+'T.2 Predloženi'!G339-'T.3 Uštede'!G141</f>
        <v>0</v>
      </c>
      <c r="I146" s="435">
        <f>+'T.1 Postojeći'!I274+'T.2 Predloženi'!H339-'T.3 Uštede'!H141</f>
        <v>0</v>
      </c>
      <c r="J146" s="435">
        <f>+'T.1 Postojeći'!J274+'T.2 Predloženi'!I339-'T.3 Uštede'!I141</f>
        <v>0</v>
      </c>
    </row>
    <row r="147" spans="1:10" ht="15" customHeight="1">
      <c r="A147" s="374">
        <v>322</v>
      </c>
      <c r="B147" s="252">
        <v>612000</v>
      </c>
      <c r="C147" s="539" t="s">
        <v>258</v>
      </c>
      <c r="D147" s="540"/>
      <c r="E147" s="541"/>
      <c r="F147" s="435">
        <f>+'T.1 Postojeći'!F275</f>
        <v>0</v>
      </c>
      <c r="G147" s="435">
        <f>+'T.1 Postojeći'!G275</f>
        <v>0</v>
      </c>
      <c r="H147" s="435">
        <f>+'T.1 Postojeći'!H275+'T.2 Predloženi'!G340-'T.3 Uštede'!G142</f>
        <v>0</v>
      </c>
      <c r="I147" s="435">
        <f>+'T.1 Postojeći'!I275+'T.2 Predloženi'!H340-'T.3 Uštede'!H142</f>
        <v>0</v>
      </c>
      <c r="J147" s="435">
        <f>+'T.1 Postojeći'!J275+'T.2 Predloženi'!I340-'T.3 Uštede'!I142</f>
        <v>0</v>
      </c>
    </row>
    <row r="148" spans="1:10" ht="15" customHeight="1">
      <c r="A148" s="374">
        <v>323</v>
      </c>
      <c r="B148" s="252">
        <v>613000</v>
      </c>
      <c r="C148" s="539" t="s">
        <v>46</v>
      </c>
      <c r="D148" s="540"/>
      <c r="E148" s="541"/>
      <c r="F148" s="435">
        <f>+'T.1 Postojeći'!F276</f>
        <v>0</v>
      </c>
      <c r="G148" s="435">
        <f>+'T.1 Postojeći'!G276</f>
        <v>0</v>
      </c>
      <c r="H148" s="435">
        <f>+'T.1 Postojeći'!H276+'T.2 Predloženi'!G341-'T.3 Uštede'!G143</f>
        <v>0</v>
      </c>
      <c r="I148" s="435">
        <f>+'T.1 Postojeći'!I276+'T.2 Predloženi'!H341-'T.3 Uštede'!H143</f>
        <v>0</v>
      </c>
      <c r="J148" s="435">
        <f>+'T.1 Postojeći'!J276+'T.2 Predloženi'!I341-'T.3 Uštede'!I143</f>
        <v>0</v>
      </c>
    </row>
    <row r="149" spans="1:10" ht="15" customHeight="1">
      <c r="A149" s="374">
        <v>324</v>
      </c>
      <c r="B149" s="252">
        <v>614000</v>
      </c>
      <c r="C149" s="539" t="s">
        <v>88</v>
      </c>
      <c r="D149" s="540"/>
      <c r="E149" s="541"/>
      <c r="F149" s="435">
        <f>+'T.1 Postojeći'!F277</f>
        <v>0</v>
      </c>
      <c r="G149" s="435">
        <f>+'T.1 Postojeći'!G277</f>
        <v>0</v>
      </c>
      <c r="H149" s="435">
        <f>+'T.1 Postojeći'!H277+'T.2 Predloženi'!G342-'T.3 Uštede'!G144</f>
        <v>0</v>
      </c>
      <c r="I149" s="435">
        <f>+'T.1 Postojeći'!I277+'T.2 Predloženi'!H342-'T.3 Uštede'!H144</f>
        <v>0</v>
      </c>
      <c r="J149" s="435">
        <f>+'T.1 Postojeći'!J277+'T.2 Predloženi'!I342-'T.3 Uštede'!I144</f>
        <v>0</v>
      </c>
    </row>
    <row r="150" spans="1:10" ht="15" customHeight="1">
      <c r="A150" s="374">
        <v>325</v>
      </c>
      <c r="B150" s="252">
        <v>821000</v>
      </c>
      <c r="C150" s="539" t="s">
        <v>89</v>
      </c>
      <c r="D150" s="540"/>
      <c r="E150" s="541"/>
      <c r="F150" s="435">
        <f>+'T.1 Postojeći'!F278</f>
        <v>0</v>
      </c>
      <c r="G150" s="435">
        <f>+'T.1 Postojeći'!G278</f>
        <v>0</v>
      </c>
      <c r="H150" s="435">
        <f>+'T.1 Postojeći'!H278+'T.2 Predloženi'!G343-'T.3 Uštede'!G145</f>
        <v>0</v>
      </c>
      <c r="I150" s="435">
        <f>+'T.1 Postojeći'!I278+'T.2 Predloženi'!H343-'T.3 Uštede'!H145</f>
        <v>0</v>
      </c>
      <c r="J150" s="435">
        <f>+'T.1 Postojeći'!J278+'T.2 Predloženi'!I343-'T.3 Uštede'!I145</f>
        <v>0</v>
      </c>
    </row>
    <row r="151" spans="1:10" ht="6.75" customHeight="1">
      <c r="A151" s="374"/>
      <c r="B151" s="257"/>
      <c r="C151" s="31"/>
      <c r="D151" s="31"/>
      <c r="E151" s="60"/>
      <c r="F151" s="344"/>
      <c r="G151" s="344"/>
      <c r="H151" s="344"/>
      <c r="I151" s="361"/>
      <c r="J151" s="345"/>
    </row>
    <row r="152" spans="1:10" ht="15" customHeight="1">
      <c r="A152" s="374">
        <v>330</v>
      </c>
      <c r="B152" s="537" t="s">
        <v>93</v>
      </c>
      <c r="C152" s="537"/>
      <c r="D152" s="537"/>
      <c r="E152" s="538"/>
      <c r="F152" s="321">
        <f>SUM(F153:F157)</f>
        <v>0</v>
      </c>
      <c r="G152" s="321">
        <f>SUM(G153:G157)</f>
        <v>0</v>
      </c>
      <c r="H152" s="323">
        <f>SUM(H153:H157)</f>
        <v>0</v>
      </c>
      <c r="I152" s="340">
        <f>SUM(I153:I157)</f>
        <v>0</v>
      </c>
      <c r="J152" s="333">
        <f>SUM(J153:J157)</f>
        <v>0</v>
      </c>
    </row>
    <row r="153" spans="1:10" ht="15" customHeight="1">
      <c r="A153" s="374">
        <v>331</v>
      </c>
      <c r="B153" s="251">
        <v>611000</v>
      </c>
      <c r="C153" s="539" t="s">
        <v>87</v>
      </c>
      <c r="D153" s="540"/>
      <c r="E153" s="541"/>
      <c r="F153" s="435">
        <f>+'T.1 Postojeći'!F281</f>
        <v>0</v>
      </c>
      <c r="G153" s="435">
        <f>+'T.1 Postojeći'!G281</f>
        <v>0</v>
      </c>
      <c r="H153" s="435">
        <f>+'T.1 Postojeći'!H281+'T.2 Predloženi'!G346-'T.3 Uštede'!G148</f>
        <v>0</v>
      </c>
      <c r="I153" s="435">
        <f>+'T.1 Postojeći'!I281+'T.2 Predloženi'!H346-'T.3 Uštede'!H148</f>
        <v>0</v>
      </c>
      <c r="J153" s="435">
        <f>+'T.1 Postojeći'!J281+'T.2 Predloženi'!I346-'T.3 Uštede'!I148</f>
        <v>0</v>
      </c>
    </row>
    <row r="154" spans="1:10" ht="15" customHeight="1">
      <c r="A154" s="374">
        <v>332</v>
      </c>
      <c r="B154" s="252">
        <v>612000</v>
      </c>
      <c r="C154" s="539" t="s">
        <v>258</v>
      </c>
      <c r="D154" s="540"/>
      <c r="E154" s="541"/>
      <c r="F154" s="435">
        <f>+'T.1 Postojeći'!F282</f>
        <v>0</v>
      </c>
      <c r="G154" s="435">
        <f>+'T.1 Postojeći'!G282</f>
        <v>0</v>
      </c>
      <c r="H154" s="435">
        <f>+'T.1 Postojeći'!H282+'T.2 Predloženi'!G347-'T.3 Uštede'!G149</f>
        <v>0</v>
      </c>
      <c r="I154" s="435">
        <f>+'T.1 Postojeći'!I282+'T.2 Predloženi'!H347-'T.3 Uštede'!H149</f>
        <v>0</v>
      </c>
      <c r="J154" s="435">
        <f>+'T.1 Postojeći'!J282+'T.2 Predloženi'!I347-'T.3 Uštede'!I149</f>
        <v>0</v>
      </c>
    </row>
    <row r="155" spans="1:10" ht="15" customHeight="1">
      <c r="A155" s="374">
        <v>333</v>
      </c>
      <c r="B155" s="252">
        <v>613000</v>
      </c>
      <c r="C155" s="539" t="s">
        <v>46</v>
      </c>
      <c r="D155" s="540"/>
      <c r="E155" s="541"/>
      <c r="F155" s="435">
        <f>+'T.1 Postojeći'!F283</f>
        <v>0</v>
      </c>
      <c r="G155" s="435">
        <f>+'T.1 Postojeći'!G283</f>
        <v>0</v>
      </c>
      <c r="H155" s="435">
        <f>+'T.1 Postojeći'!H283+'T.2 Predloženi'!G348-'T.3 Uštede'!G150</f>
        <v>0</v>
      </c>
      <c r="I155" s="435">
        <f>+'T.1 Postojeći'!I283+'T.2 Predloženi'!H348-'T.3 Uštede'!H150</f>
        <v>0</v>
      </c>
      <c r="J155" s="435">
        <f>+'T.1 Postojeći'!J283+'T.2 Predloženi'!I348-'T.3 Uštede'!I150</f>
        <v>0</v>
      </c>
    </row>
    <row r="156" spans="1:10" ht="15" customHeight="1">
      <c r="A156" s="374">
        <v>334</v>
      </c>
      <c r="B156" s="252">
        <v>614000</v>
      </c>
      <c r="C156" s="539" t="s">
        <v>88</v>
      </c>
      <c r="D156" s="540"/>
      <c r="E156" s="541"/>
      <c r="F156" s="435">
        <f>+'T.1 Postojeći'!F284</f>
        <v>0</v>
      </c>
      <c r="G156" s="435">
        <f>+'T.1 Postojeći'!G284</f>
        <v>0</v>
      </c>
      <c r="H156" s="435">
        <f>+'T.1 Postojeći'!H284+'T.2 Predloženi'!G349-'T.3 Uštede'!G151</f>
        <v>0</v>
      </c>
      <c r="I156" s="435">
        <f>+'T.1 Postojeći'!I284+'T.2 Predloženi'!H349-'T.3 Uštede'!H151</f>
        <v>0</v>
      </c>
      <c r="J156" s="435">
        <f>+'T.1 Postojeći'!J284+'T.2 Predloženi'!I349-'T.3 Uštede'!I151</f>
        <v>0</v>
      </c>
    </row>
    <row r="157" spans="1:10" ht="15" customHeight="1">
      <c r="A157" s="374">
        <v>335</v>
      </c>
      <c r="B157" s="252">
        <v>821000</v>
      </c>
      <c r="C157" s="539" t="s">
        <v>89</v>
      </c>
      <c r="D157" s="540"/>
      <c r="E157" s="541"/>
      <c r="F157" s="435">
        <f>+'T.1 Postojeći'!F285</f>
        <v>0</v>
      </c>
      <c r="G157" s="435">
        <f>+'T.1 Postojeći'!G285</f>
        <v>0</v>
      </c>
      <c r="H157" s="435">
        <f>+'T.1 Postojeći'!H285+'T.2 Predloženi'!G350-'T.3 Uštede'!G152</f>
        <v>0</v>
      </c>
      <c r="I157" s="435">
        <f>+'T.1 Postojeći'!I285+'T.2 Predloženi'!H350-'T.3 Uštede'!H152</f>
        <v>0</v>
      </c>
      <c r="J157" s="435">
        <f>+'T.1 Postojeći'!J285+'T.2 Predloženi'!I350-'T.3 Uštede'!I152</f>
        <v>0</v>
      </c>
    </row>
    <row r="158" spans="1:10" s="61" customFormat="1" ht="6.75" customHeight="1">
      <c r="A158" s="374"/>
      <c r="B158" s="257"/>
      <c r="C158" s="31"/>
      <c r="D158" s="31"/>
      <c r="E158" s="60"/>
      <c r="F158" s="344"/>
      <c r="G158" s="344"/>
      <c r="H158" s="344"/>
      <c r="I158" s="361"/>
      <c r="J158" s="345"/>
    </row>
    <row r="159" spans="1:10" ht="15" customHeight="1">
      <c r="A159" s="374">
        <v>336</v>
      </c>
      <c r="B159" s="258"/>
      <c r="C159" s="539" t="s">
        <v>47</v>
      </c>
      <c r="D159" s="540"/>
      <c r="E159" s="541"/>
      <c r="F159" s="322">
        <f>SUM(F138,F145,F152)</f>
        <v>0</v>
      </c>
      <c r="G159" s="322">
        <f>SUM(G138,G145,G152)</f>
        <v>0</v>
      </c>
      <c r="H159" s="362">
        <f>SUM(H138,H145,H152)</f>
        <v>0</v>
      </c>
      <c r="I159" s="322">
        <f>SUM(I138,I145,I152)</f>
        <v>0</v>
      </c>
      <c r="J159" s="363">
        <f>SUM(J138,J145,J152)</f>
        <v>0</v>
      </c>
    </row>
    <row r="160" spans="1:10" ht="15" customHeight="1" thickBot="1">
      <c r="A160" s="375">
        <v>399</v>
      </c>
      <c r="B160" s="259"/>
      <c r="C160" s="545" t="s">
        <v>111</v>
      </c>
      <c r="D160" s="546"/>
      <c r="E160" s="547"/>
      <c r="F160" s="439">
        <f>+'T.1 Postojeći'!F288</f>
        <v>0</v>
      </c>
      <c r="G160" s="439">
        <f>+'T.1 Postojeći'!G288</f>
        <v>0</v>
      </c>
      <c r="H160" s="439">
        <f>+'T.1 Postojeći'!H288+'T.2 Predloženi'!G353-'T.3 Uštede'!G155</f>
        <v>0</v>
      </c>
      <c r="I160" s="439">
        <f>+'T.1 Postojeći'!I288+'T.2 Predloženi'!H353-'T.3 Uštede'!H155</f>
        <v>0</v>
      </c>
      <c r="J160" s="439">
        <f>+'T.1 Postojeći'!J288+'T.2 Predloženi'!I353-'T.3 Uštede'!I155</f>
        <v>0</v>
      </c>
    </row>
    <row r="161" ht="12.75"/>
    <row r="162" ht="12.75"/>
    <row r="163" ht="12.75"/>
    <row r="164" ht="12.75"/>
    <row r="165" ht="12.75"/>
    <row r="166" ht="12.75"/>
    <row r="167" ht="12.75"/>
    <row r="168" ht="12.75"/>
    <row r="169" ht="12.75"/>
    <row r="170" ht="12.75"/>
    <row r="171" ht="12.75"/>
    <row r="172" ht="12.75"/>
    <row r="173" ht="12.75"/>
    <row r="174" ht="12.75"/>
    <row r="179" ht="13.5" thickBot="1"/>
    <row r="180" spans="1:10" ht="12.75">
      <c r="A180" s="364"/>
      <c r="B180" s="138" t="s">
        <v>251</v>
      </c>
      <c r="C180" s="139"/>
      <c r="D180" s="139"/>
      <c r="E180" s="139"/>
      <c r="F180" s="139"/>
      <c r="G180" s="139"/>
      <c r="H180" s="139"/>
      <c r="I180" s="139"/>
      <c r="J180" s="140"/>
    </row>
    <row r="181" spans="1:10" ht="12.75" customHeight="1">
      <c r="A181" s="364"/>
      <c r="B181" s="141" t="s">
        <v>35</v>
      </c>
      <c r="C181" s="10"/>
      <c r="D181" s="10"/>
      <c r="E181" s="620" t="str">
        <f>+Naslovna!$E$17</f>
        <v>(unijeti naziv proračunskog korisnika)</v>
      </c>
      <c r="F181" s="621"/>
      <c r="G181" s="621"/>
      <c r="H181" s="621"/>
      <c r="I181" s="621"/>
      <c r="J181" s="684"/>
    </row>
    <row r="182" spans="1:10" ht="12.75" hidden="1">
      <c r="A182" s="364"/>
      <c r="B182" s="141"/>
      <c r="C182" s="10"/>
      <c r="D182" s="10"/>
      <c r="E182" s="10"/>
      <c r="F182" s="10"/>
      <c r="G182" s="48"/>
      <c r="H182" s="48"/>
      <c r="I182" s="48"/>
      <c r="J182" s="142"/>
    </row>
    <row r="183" spans="1:10" ht="12.75" hidden="1">
      <c r="A183" s="364"/>
      <c r="B183" s="685"/>
      <c r="C183" s="636"/>
      <c r="D183" s="654"/>
      <c r="E183" s="654"/>
      <c r="F183" s="654"/>
      <c r="G183" s="654"/>
      <c r="H183" s="654"/>
      <c r="I183" s="654"/>
      <c r="J183" s="655"/>
    </row>
    <row r="184" spans="1:10" ht="12.75" hidden="1">
      <c r="A184" s="364"/>
      <c r="B184" s="98"/>
      <c r="C184" s="49"/>
      <c r="D184" s="50"/>
      <c r="E184" s="50"/>
      <c r="F184" s="50"/>
      <c r="G184" s="50"/>
      <c r="H184" s="50"/>
      <c r="I184" s="50"/>
      <c r="J184" s="99"/>
    </row>
    <row r="185" spans="1:10" ht="12.75" hidden="1">
      <c r="A185" s="364"/>
      <c r="B185" s="100"/>
      <c r="C185" s="51"/>
      <c r="D185" s="616"/>
      <c r="E185" s="617"/>
      <c r="F185" s="52"/>
      <c r="G185" s="581"/>
      <c r="H185" s="582"/>
      <c r="I185" s="582"/>
      <c r="J185" s="583"/>
    </row>
    <row r="186" spans="1:10" ht="12.75" hidden="1">
      <c r="A186" s="364"/>
      <c r="B186" s="101"/>
      <c r="C186" s="53"/>
      <c r="D186" s="618"/>
      <c r="E186" s="619"/>
      <c r="F186" s="54"/>
      <c r="G186" s="55"/>
      <c r="H186" s="56"/>
      <c r="I186" s="57"/>
      <c r="J186" s="102"/>
    </row>
    <row r="187" spans="1:10" ht="12.75" hidden="1">
      <c r="A187" s="364"/>
      <c r="B187" s="679"/>
      <c r="C187" s="603"/>
      <c r="D187" s="663"/>
      <c r="E187" s="681"/>
      <c r="F187" s="86"/>
      <c r="G187" s="87"/>
      <c r="H187" s="86"/>
      <c r="I187" s="87"/>
      <c r="J187" s="108"/>
    </row>
    <row r="188" spans="1:10" ht="12.75" hidden="1">
      <c r="A188" s="364"/>
      <c r="B188" s="680"/>
      <c r="C188" s="604"/>
      <c r="D188" s="663"/>
      <c r="E188" s="681"/>
      <c r="F188" s="86"/>
      <c r="G188" s="87"/>
      <c r="H188" s="86"/>
      <c r="I188" s="87"/>
      <c r="J188" s="108"/>
    </row>
    <row r="189" spans="1:10" ht="12.75" hidden="1">
      <c r="A189" s="364"/>
      <c r="B189" s="682"/>
      <c r="C189" s="603"/>
      <c r="D189" s="663"/>
      <c r="E189" s="681"/>
      <c r="F189" s="88"/>
      <c r="G189" s="89"/>
      <c r="H189" s="88"/>
      <c r="I189" s="89"/>
      <c r="J189" s="109"/>
    </row>
    <row r="190" spans="1:10" ht="12.75" hidden="1">
      <c r="A190" s="364"/>
      <c r="B190" s="680"/>
      <c r="C190" s="604"/>
      <c r="D190" s="663"/>
      <c r="E190" s="681"/>
      <c r="F190" s="88"/>
      <c r="G190" s="89"/>
      <c r="H190" s="88"/>
      <c r="I190" s="89"/>
      <c r="J190" s="109"/>
    </row>
    <row r="191" spans="1:10" ht="12.75" hidden="1">
      <c r="A191" s="364"/>
      <c r="B191" s="682"/>
      <c r="C191" s="592"/>
      <c r="D191" s="663"/>
      <c r="E191" s="681"/>
      <c r="F191" s="90"/>
      <c r="G191" s="91"/>
      <c r="H191" s="90"/>
      <c r="I191" s="91"/>
      <c r="J191" s="110"/>
    </row>
    <row r="192" spans="1:10" ht="12.75" hidden="1">
      <c r="A192" s="364"/>
      <c r="B192" s="683"/>
      <c r="C192" s="593"/>
      <c r="D192" s="663"/>
      <c r="E192" s="678"/>
      <c r="F192" s="92"/>
      <c r="G192" s="93"/>
      <c r="H192" s="92"/>
      <c r="I192" s="93"/>
      <c r="J192" s="111"/>
    </row>
    <row r="193" spans="1:10" ht="13.5" thickBot="1">
      <c r="A193" s="43"/>
      <c r="B193" s="103"/>
      <c r="C193" s="41"/>
      <c r="D193" s="41"/>
      <c r="E193" s="41"/>
      <c r="F193" s="41"/>
      <c r="G193" s="59"/>
      <c r="H193" s="59"/>
      <c r="I193" s="59"/>
      <c r="J193" s="104"/>
    </row>
    <row r="194" spans="1:10" ht="15" customHeight="1">
      <c r="A194" s="373"/>
      <c r="B194" s="254" t="s">
        <v>45</v>
      </c>
      <c r="C194" s="95"/>
      <c r="D194" s="96"/>
      <c r="E194" s="96"/>
      <c r="F194" s="96"/>
      <c r="G194" s="96"/>
      <c r="H194" s="96"/>
      <c r="I194" s="96"/>
      <c r="J194" s="97"/>
    </row>
    <row r="195" spans="1:10" ht="12.75" customHeight="1">
      <c r="A195" s="374"/>
      <c r="B195" s="676" t="s">
        <v>248</v>
      </c>
      <c r="C195" s="676"/>
      <c r="D195" s="676"/>
      <c r="E195" s="676"/>
      <c r="F195" s="120" t="s">
        <v>98</v>
      </c>
      <c r="G195" s="120" t="s">
        <v>109</v>
      </c>
      <c r="H195" s="581" t="s">
        <v>110</v>
      </c>
      <c r="I195" s="630"/>
      <c r="J195" s="631"/>
    </row>
    <row r="196" spans="1:10" ht="45" customHeight="1">
      <c r="A196" s="374"/>
      <c r="B196" s="677"/>
      <c r="C196" s="677"/>
      <c r="D196" s="677"/>
      <c r="E196" s="677"/>
      <c r="F196" s="54" t="s">
        <v>263</v>
      </c>
      <c r="G196" s="55" t="s">
        <v>0</v>
      </c>
      <c r="H196" s="55" t="s">
        <v>265</v>
      </c>
      <c r="I196" s="56" t="s">
        <v>266</v>
      </c>
      <c r="J196" s="160" t="s">
        <v>278</v>
      </c>
    </row>
    <row r="197" spans="1:10" ht="32.25" customHeight="1">
      <c r="A197" s="374">
        <v>410</v>
      </c>
      <c r="B197" s="537" t="s">
        <v>86</v>
      </c>
      <c r="C197" s="537"/>
      <c r="D197" s="537"/>
      <c r="E197" s="538"/>
      <c r="F197" s="321">
        <f>SUM(F198:F202)</f>
        <v>0</v>
      </c>
      <c r="G197" s="321">
        <f>SUM(G198:G202)</f>
        <v>0</v>
      </c>
      <c r="H197" s="323">
        <f>SUM(H198:H202)</f>
        <v>0</v>
      </c>
      <c r="I197" s="340">
        <f>SUM(I198:I202)</f>
        <v>0</v>
      </c>
      <c r="J197" s="333">
        <f>SUM(J198:J202)</f>
        <v>0</v>
      </c>
    </row>
    <row r="198" spans="1:10" ht="12.75" customHeight="1">
      <c r="A198" s="374">
        <v>411</v>
      </c>
      <c r="B198" s="251">
        <v>611000</v>
      </c>
      <c r="C198" s="539" t="s">
        <v>87</v>
      </c>
      <c r="D198" s="540"/>
      <c r="E198" s="541"/>
      <c r="F198" s="435">
        <f>+'T.1 Postojeći'!F390</f>
        <v>0</v>
      </c>
      <c r="G198" s="435">
        <f>+'T.1 Postojeći'!G390</f>
        <v>0</v>
      </c>
      <c r="H198" s="435">
        <f>+'T.1 Postojeći'!H390+'T.2 Predloženi'!G479-'T.3 Uštede'!G193</f>
        <v>0</v>
      </c>
      <c r="I198" s="435">
        <f>+'T.1 Postojeći'!I390+'T.2 Predloženi'!H479-'T.3 Uštede'!H193</f>
        <v>0</v>
      </c>
      <c r="J198" s="435">
        <f>+'T.1 Postojeći'!J390+'T.2 Predloženi'!I479-'T.3 Uštede'!I193</f>
        <v>0</v>
      </c>
    </row>
    <row r="199" spans="1:10" ht="12.75" customHeight="1">
      <c r="A199" s="374">
        <v>412</v>
      </c>
      <c r="B199" s="252">
        <v>612000</v>
      </c>
      <c r="C199" s="539" t="s">
        <v>258</v>
      </c>
      <c r="D199" s="540"/>
      <c r="E199" s="541"/>
      <c r="F199" s="435">
        <f>+'T.1 Postojeći'!F391</f>
        <v>0</v>
      </c>
      <c r="G199" s="435">
        <f>+'T.1 Postojeći'!G391</f>
        <v>0</v>
      </c>
      <c r="H199" s="435">
        <f>+'T.1 Postojeći'!H391+'T.2 Predloženi'!G480-'T.3 Uštede'!G194</f>
        <v>0</v>
      </c>
      <c r="I199" s="435">
        <f>+'T.1 Postojeći'!I391+'T.2 Predloženi'!H480-'T.3 Uštede'!H194</f>
        <v>0</v>
      </c>
      <c r="J199" s="435">
        <f>+'T.1 Postojeći'!J391+'T.2 Predloženi'!I480-'T.3 Uštede'!I194</f>
        <v>0</v>
      </c>
    </row>
    <row r="200" spans="1:10" ht="12.75" customHeight="1">
      <c r="A200" s="374">
        <v>413</v>
      </c>
      <c r="B200" s="252">
        <v>613000</v>
      </c>
      <c r="C200" s="539" t="s">
        <v>46</v>
      </c>
      <c r="D200" s="540"/>
      <c r="E200" s="541"/>
      <c r="F200" s="435">
        <f>+'T.1 Postojeći'!F392</f>
        <v>0</v>
      </c>
      <c r="G200" s="435">
        <f>+'T.1 Postojeći'!G392</f>
        <v>0</v>
      </c>
      <c r="H200" s="435">
        <f>+'T.1 Postojeći'!H392+'T.2 Predloženi'!G481-'T.3 Uštede'!G195</f>
        <v>0</v>
      </c>
      <c r="I200" s="435">
        <f>+'T.1 Postojeći'!I392+'T.2 Predloženi'!H481-'T.3 Uštede'!H195</f>
        <v>0</v>
      </c>
      <c r="J200" s="435">
        <f>+'T.1 Postojeći'!J392+'T.2 Predloženi'!I481-'T.3 Uštede'!I195</f>
        <v>0</v>
      </c>
    </row>
    <row r="201" spans="1:10" ht="12.75">
      <c r="A201" s="374">
        <v>414</v>
      </c>
      <c r="B201" s="252">
        <v>614000</v>
      </c>
      <c r="C201" s="539" t="s">
        <v>88</v>
      </c>
      <c r="D201" s="540"/>
      <c r="E201" s="541"/>
      <c r="F201" s="435">
        <f>+'T.1 Postojeći'!F393</f>
        <v>0</v>
      </c>
      <c r="G201" s="435">
        <f>+'T.1 Postojeći'!G393</f>
        <v>0</v>
      </c>
      <c r="H201" s="435">
        <f>+'T.1 Postojeći'!H393+'T.2 Predloženi'!G482-'T.3 Uštede'!G196</f>
        <v>0</v>
      </c>
      <c r="I201" s="435">
        <f>+'T.1 Postojeći'!I393+'T.2 Predloženi'!H482-'T.3 Uštede'!H196</f>
        <v>0</v>
      </c>
      <c r="J201" s="435">
        <f>+'T.1 Postojeći'!J393+'T.2 Predloženi'!I482-'T.3 Uštede'!I196</f>
        <v>0</v>
      </c>
    </row>
    <row r="202" spans="1:10" ht="13.5" thickBot="1">
      <c r="A202" s="374">
        <v>415</v>
      </c>
      <c r="B202" s="256">
        <v>821000</v>
      </c>
      <c r="C202" s="545" t="s">
        <v>89</v>
      </c>
      <c r="D202" s="546"/>
      <c r="E202" s="547"/>
      <c r="F202" s="435">
        <f>+'T.1 Postojeći'!F394</f>
        <v>0</v>
      </c>
      <c r="G202" s="435">
        <f>+'T.1 Postojeći'!G394</f>
        <v>0</v>
      </c>
      <c r="H202" s="435">
        <f>+'T.1 Postojeći'!H394+'T.2 Predloženi'!G483-'T.3 Uštede'!G197</f>
        <v>0</v>
      </c>
      <c r="I202" s="435">
        <f>+'T.1 Postojeći'!I394+'T.2 Predloženi'!H483-'T.3 Uštede'!H197</f>
        <v>0</v>
      </c>
      <c r="J202" s="435">
        <f>+'T.1 Postojeći'!J394+'T.2 Predloženi'!I483-'T.3 Uštede'!I197</f>
        <v>0</v>
      </c>
    </row>
    <row r="203" spans="1:10" s="61" customFormat="1" ht="6.75" customHeight="1">
      <c r="A203" s="374"/>
      <c r="B203" s="295"/>
      <c r="C203" s="125"/>
      <c r="D203" s="125"/>
      <c r="E203" s="126"/>
      <c r="F203" s="358"/>
      <c r="G203" s="358"/>
      <c r="H203" s="358"/>
      <c r="I203" s="359"/>
      <c r="J203" s="360"/>
    </row>
    <row r="204" spans="1:10" ht="26.25" customHeight="1">
      <c r="A204" s="374">
        <v>420</v>
      </c>
      <c r="B204" s="537" t="s">
        <v>90</v>
      </c>
      <c r="C204" s="537"/>
      <c r="D204" s="537"/>
      <c r="E204" s="538"/>
      <c r="F204" s="321">
        <f>SUM(F205:F209)</f>
        <v>0</v>
      </c>
      <c r="G204" s="321">
        <f>SUM(G205:G209)</f>
        <v>0</v>
      </c>
      <c r="H204" s="323">
        <f>SUM(H205:H209)</f>
        <v>0</v>
      </c>
      <c r="I204" s="340">
        <f>SUM(I205:I209)</f>
        <v>0</v>
      </c>
      <c r="J204" s="333">
        <f>SUM(J205:J209)</f>
        <v>0</v>
      </c>
    </row>
    <row r="205" spans="1:10" ht="15" customHeight="1">
      <c r="A205" s="374">
        <v>421</v>
      </c>
      <c r="B205" s="251">
        <v>611000</v>
      </c>
      <c r="C205" s="539" t="s">
        <v>87</v>
      </c>
      <c r="D205" s="540"/>
      <c r="E205" s="541"/>
      <c r="F205" s="435">
        <f>+'T.1 Postojeći'!F397</f>
        <v>0</v>
      </c>
      <c r="G205" s="435">
        <f>+'T.1 Postojeći'!G397</f>
        <v>0</v>
      </c>
      <c r="H205" s="435">
        <f>+'T.1 Postojeći'!H397+'T.2 Predloženi'!G486-'T.3 Uštede'!G200</f>
        <v>0</v>
      </c>
      <c r="I205" s="435">
        <f>+'T.1 Postojeći'!I397+'T.2 Predloženi'!H486-'T.3 Uštede'!H200</f>
        <v>0</v>
      </c>
      <c r="J205" s="435">
        <f>+'T.1 Postojeći'!J397+'T.2 Predloženi'!I486-'T.3 Uštede'!I200</f>
        <v>0</v>
      </c>
    </row>
    <row r="206" spans="1:10" ht="15" customHeight="1">
      <c r="A206" s="374">
        <v>422</v>
      </c>
      <c r="B206" s="252">
        <v>612000</v>
      </c>
      <c r="C206" s="539" t="s">
        <v>258</v>
      </c>
      <c r="D206" s="540"/>
      <c r="E206" s="541"/>
      <c r="F206" s="435">
        <f>+'T.1 Postojeći'!F398</f>
        <v>0</v>
      </c>
      <c r="G206" s="435">
        <f>+'T.1 Postojeći'!G398</f>
        <v>0</v>
      </c>
      <c r="H206" s="435">
        <f>+'T.1 Postojeći'!H398+'T.2 Predloženi'!G487-'T.3 Uštede'!G201</f>
        <v>0</v>
      </c>
      <c r="I206" s="435">
        <f>+'T.1 Postojeći'!I398+'T.2 Predloženi'!H487-'T.3 Uštede'!H201</f>
        <v>0</v>
      </c>
      <c r="J206" s="435">
        <f>+'T.1 Postojeći'!J398+'T.2 Predloženi'!I487-'T.3 Uštede'!I201</f>
        <v>0</v>
      </c>
    </row>
    <row r="207" spans="1:10" ht="15" customHeight="1">
      <c r="A207" s="374">
        <v>423</v>
      </c>
      <c r="B207" s="252">
        <v>613000</v>
      </c>
      <c r="C207" s="539" t="s">
        <v>46</v>
      </c>
      <c r="D207" s="540"/>
      <c r="E207" s="541"/>
      <c r="F207" s="435">
        <f>+'T.1 Postojeći'!F399</f>
        <v>0</v>
      </c>
      <c r="G207" s="435">
        <f>+'T.1 Postojeći'!G399</f>
        <v>0</v>
      </c>
      <c r="H207" s="435">
        <f>+'T.1 Postojeći'!H399+'T.2 Predloženi'!G488-'T.3 Uštede'!G202</f>
        <v>0</v>
      </c>
      <c r="I207" s="435">
        <f>+'T.1 Postojeći'!I399+'T.2 Predloženi'!H488-'T.3 Uštede'!H202</f>
        <v>0</v>
      </c>
      <c r="J207" s="435">
        <f>+'T.1 Postojeći'!J399+'T.2 Predloženi'!I488-'T.3 Uštede'!I202</f>
        <v>0</v>
      </c>
    </row>
    <row r="208" spans="1:10" ht="15" customHeight="1">
      <c r="A208" s="374">
        <v>424</v>
      </c>
      <c r="B208" s="252">
        <v>614000</v>
      </c>
      <c r="C208" s="539" t="s">
        <v>88</v>
      </c>
      <c r="D208" s="540"/>
      <c r="E208" s="541"/>
      <c r="F208" s="435">
        <f>+'T.1 Postojeći'!F400</f>
        <v>0</v>
      </c>
      <c r="G208" s="435">
        <f>+'T.1 Postojeći'!G400</f>
        <v>0</v>
      </c>
      <c r="H208" s="435">
        <f>+'T.1 Postojeći'!H400+'T.2 Predloženi'!G489-'T.3 Uštede'!G203</f>
        <v>0</v>
      </c>
      <c r="I208" s="435">
        <f>+'T.1 Postojeći'!I400+'T.2 Predloženi'!H489-'T.3 Uštede'!H203</f>
        <v>0</v>
      </c>
      <c r="J208" s="435">
        <f>+'T.1 Postojeći'!J400+'T.2 Predloženi'!I489-'T.3 Uštede'!I203</f>
        <v>0</v>
      </c>
    </row>
    <row r="209" spans="1:10" ht="15" customHeight="1">
      <c r="A209" s="374">
        <v>425</v>
      </c>
      <c r="B209" s="252">
        <v>821000</v>
      </c>
      <c r="C209" s="539" t="s">
        <v>89</v>
      </c>
      <c r="D209" s="540"/>
      <c r="E209" s="541"/>
      <c r="F209" s="435">
        <f>+'T.1 Postojeći'!F401</f>
        <v>0</v>
      </c>
      <c r="G209" s="435">
        <f>+'T.1 Postojeći'!G401</f>
        <v>0</v>
      </c>
      <c r="H209" s="435">
        <f>+'T.1 Postojeći'!H401+'T.2 Predloženi'!G490-'T.3 Uštede'!G204</f>
        <v>0</v>
      </c>
      <c r="I209" s="435">
        <f>+'T.1 Postojeći'!I401+'T.2 Predloženi'!H490-'T.3 Uštede'!H204</f>
        <v>0</v>
      </c>
      <c r="J209" s="435">
        <f>+'T.1 Postojeći'!J401+'T.2 Predloženi'!I490-'T.3 Uštede'!I204</f>
        <v>0</v>
      </c>
    </row>
    <row r="210" spans="1:10" ht="6.75" customHeight="1">
      <c r="A210" s="374"/>
      <c r="B210" s="257"/>
      <c r="C210" s="31"/>
      <c r="D210" s="31"/>
      <c r="E210" s="60"/>
      <c r="F210" s="344"/>
      <c r="G210" s="344"/>
      <c r="H210" s="344"/>
      <c r="I210" s="361"/>
      <c r="J210" s="345"/>
    </row>
    <row r="211" spans="1:10" ht="15" customHeight="1">
      <c r="A211" s="374">
        <v>430</v>
      </c>
      <c r="B211" s="537" t="s">
        <v>93</v>
      </c>
      <c r="C211" s="537"/>
      <c r="D211" s="537"/>
      <c r="E211" s="538"/>
      <c r="F211" s="321">
        <f>SUM(F212:F216)</f>
        <v>0</v>
      </c>
      <c r="G211" s="321">
        <f>SUM(G212:G216)</f>
        <v>0</v>
      </c>
      <c r="H211" s="323">
        <f>SUM(H212:H216)</f>
        <v>0</v>
      </c>
      <c r="I211" s="340">
        <f>SUM(I212:I216)</f>
        <v>0</v>
      </c>
      <c r="J211" s="333">
        <f>SUM(J212:J216)</f>
        <v>0</v>
      </c>
    </row>
    <row r="212" spans="1:10" ht="15" customHeight="1">
      <c r="A212" s="374">
        <v>431</v>
      </c>
      <c r="B212" s="251">
        <v>611000</v>
      </c>
      <c r="C212" s="539" t="s">
        <v>87</v>
      </c>
      <c r="D212" s="540"/>
      <c r="E212" s="541"/>
      <c r="F212" s="435">
        <f>+'T.1 Postojeći'!F404</f>
        <v>0</v>
      </c>
      <c r="G212" s="435">
        <f>+'T.1 Postojeći'!G404</f>
        <v>0</v>
      </c>
      <c r="H212" s="435">
        <f>+'T.1 Postojeći'!H404+'T.2 Predloženi'!G493-'T.3 Uštede'!G207</f>
        <v>0</v>
      </c>
      <c r="I212" s="435">
        <f>+'T.1 Postojeći'!I404+'T.2 Predloženi'!H493-'T.3 Uštede'!H207</f>
        <v>0</v>
      </c>
      <c r="J212" s="435">
        <f>+'T.1 Postojeći'!J404+'T.2 Predloženi'!I493-'T.3 Uštede'!I207</f>
        <v>0</v>
      </c>
    </row>
    <row r="213" spans="1:10" ht="15" customHeight="1">
      <c r="A213" s="374">
        <v>432</v>
      </c>
      <c r="B213" s="252">
        <v>612000</v>
      </c>
      <c r="C213" s="539" t="s">
        <v>258</v>
      </c>
      <c r="D213" s="540"/>
      <c r="E213" s="541"/>
      <c r="F213" s="435">
        <f>+'T.1 Postojeći'!F405</f>
        <v>0</v>
      </c>
      <c r="G213" s="435">
        <f>+'T.1 Postojeći'!G405</f>
        <v>0</v>
      </c>
      <c r="H213" s="435">
        <f>+'T.1 Postojeći'!H405+'T.2 Predloženi'!G494-'T.3 Uštede'!G208</f>
        <v>0</v>
      </c>
      <c r="I213" s="435">
        <f>+'T.1 Postojeći'!I405+'T.2 Predloženi'!H494-'T.3 Uštede'!H208</f>
        <v>0</v>
      </c>
      <c r="J213" s="435">
        <f>+'T.1 Postojeći'!J405+'T.2 Predloženi'!I494-'T.3 Uštede'!I208</f>
        <v>0</v>
      </c>
    </row>
    <row r="214" spans="1:10" ht="15" customHeight="1">
      <c r="A214" s="374">
        <v>433</v>
      </c>
      <c r="B214" s="252">
        <v>613000</v>
      </c>
      <c r="C214" s="539" t="s">
        <v>46</v>
      </c>
      <c r="D214" s="540"/>
      <c r="E214" s="541"/>
      <c r="F214" s="435">
        <f>+'T.1 Postojeći'!F406</f>
        <v>0</v>
      </c>
      <c r="G214" s="435">
        <f>+'T.1 Postojeći'!G406</f>
        <v>0</v>
      </c>
      <c r="H214" s="435">
        <f>+'T.1 Postojeći'!H406+'T.2 Predloženi'!G495-'T.3 Uštede'!G209</f>
        <v>0</v>
      </c>
      <c r="I214" s="435">
        <f>+'T.1 Postojeći'!I406+'T.2 Predloženi'!H495-'T.3 Uštede'!H209</f>
        <v>0</v>
      </c>
      <c r="J214" s="435">
        <f>+'T.1 Postojeći'!J406+'T.2 Predloženi'!I495-'T.3 Uštede'!I209</f>
        <v>0</v>
      </c>
    </row>
    <row r="215" spans="1:10" ht="15" customHeight="1">
      <c r="A215" s="374">
        <v>434</v>
      </c>
      <c r="B215" s="252">
        <v>614000</v>
      </c>
      <c r="C215" s="539" t="s">
        <v>88</v>
      </c>
      <c r="D215" s="540"/>
      <c r="E215" s="541"/>
      <c r="F215" s="435">
        <f>+'T.1 Postojeći'!F407</f>
        <v>0</v>
      </c>
      <c r="G215" s="435">
        <f>+'T.1 Postojeći'!G407</f>
        <v>0</v>
      </c>
      <c r="H215" s="435">
        <f>+'T.1 Postojeći'!H407+'T.2 Predloženi'!G496-'T.3 Uštede'!G210</f>
        <v>0</v>
      </c>
      <c r="I215" s="435">
        <f>+'T.1 Postojeći'!I407+'T.2 Predloženi'!H496-'T.3 Uštede'!H210</f>
        <v>0</v>
      </c>
      <c r="J215" s="435">
        <f>+'T.1 Postojeći'!J407+'T.2 Predloženi'!I496-'T.3 Uštede'!I210</f>
        <v>0</v>
      </c>
    </row>
    <row r="216" spans="1:10" ht="15" customHeight="1">
      <c r="A216" s="374">
        <v>435</v>
      </c>
      <c r="B216" s="252">
        <v>821000</v>
      </c>
      <c r="C216" s="539" t="s">
        <v>89</v>
      </c>
      <c r="D216" s="540"/>
      <c r="E216" s="541"/>
      <c r="F216" s="435">
        <f>+'T.1 Postojeći'!F408</f>
        <v>0</v>
      </c>
      <c r="G216" s="435">
        <f>+'T.1 Postojeći'!G408</f>
        <v>0</v>
      </c>
      <c r="H216" s="435">
        <f>+'T.1 Postojeći'!H408+'T.2 Predloženi'!G497-'T.3 Uštede'!G211</f>
        <v>0</v>
      </c>
      <c r="I216" s="435">
        <f>+'T.1 Postojeći'!I408+'T.2 Predloženi'!H497-'T.3 Uštede'!H211</f>
        <v>0</v>
      </c>
      <c r="J216" s="435">
        <f>+'T.1 Postojeći'!J408+'T.2 Predloženi'!I497-'T.3 Uštede'!I211</f>
        <v>0</v>
      </c>
    </row>
    <row r="217" spans="1:10" s="61" customFormat="1" ht="6.75" customHeight="1">
      <c r="A217" s="374"/>
      <c r="B217" s="257"/>
      <c r="C217" s="31"/>
      <c r="D217" s="31"/>
      <c r="E217" s="60"/>
      <c r="F217" s="344"/>
      <c r="G217" s="344"/>
      <c r="H217" s="344"/>
      <c r="I217" s="361"/>
      <c r="J217" s="345"/>
    </row>
    <row r="218" spans="1:10" ht="15" customHeight="1">
      <c r="A218" s="374">
        <v>436</v>
      </c>
      <c r="B218" s="258"/>
      <c r="C218" s="539" t="s">
        <v>47</v>
      </c>
      <c r="D218" s="540"/>
      <c r="E218" s="541"/>
      <c r="F218" s="322">
        <f>SUM(F197,F204,F211)</f>
        <v>0</v>
      </c>
      <c r="G218" s="322">
        <f>SUM(G197,G204,G211)</f>
        <v>0</v>
      </c>
      <c r="H218" s="362">
        <f>SUM(H197,H204,H211)</f>
        <v>0</v>
      </c>
      <c r="I218" s="322">
        <f>SUM(I197,I204,I211)</f>
        <v>0</v>
      </c>
      <c r="J218" s="363">
        <f>SUM(J197,J204,J211)</f>
        <v>0</v>
      </c>
    </row>
    <row r="219" spans="1:10" ht="15" customHeight="1" thickBot="1">
      <c r="A219" s="375">
        <v>499</v>
      </c>
      <c r="B219" s="259"/>
      <c r="C219" s="545" t="s">
        <v>111</v>
      </c>
      <c r="D219" s="546"/>
      <c r="E219" s="547"/>
      <c r="F219" s="439">
        <f>+'T.1 Postojeći'!F411</f>
        <v>0</v>
      </c>
      <c r="G219" s="439">
        <f>+'T.1 Postojeći'!G411</f>
        <v>0</v>
      </c>
      <c r="H219" s="439">
        <f>+'T.1 Postojeći'!H411+'T.2 Predloženi'!G500-'T.3 Uštede'!G214</f>
        <v>0</v>
      </c>
      <c r="I219" s="439">
        <f>+'T.1 Postojeći'!I411+'T.2 Predloženi'!H500-'T.3 Uštede'!H214</f>
        <v>0</v>
      </c>
      <c r="J219" s="439">
        <f>+'T.1 Postojeći'!J411+'T.2 Predloženi'!I500-'T.3 Uštede'!I214</f>
        <v>0</v>
      </c>
    </row>
    <row r="238" ht="13.5" thickBot="1"/>
    <row r="239" spans="1:10" ht="12.75">
      <c r="A239" s="364"/>
      <c r="B239" s="138" t="s">
        <v>252</v>
      </c>
      <c r="C239" s="139"/>
      <c r="D239" s="139"/>
      <c r="E239" s="139"/>
      <c r="F239" s="139"/>
      <c r="G239" s="139"/>
      <c r="H239" s="139"/>
      <c r="I239" s="139"/>
      <c r="J239" s="140"/>
    </row>
    <row r="240" spans="1:10" ht="12.75">
      <c r="A240" s="364"/>
      <c r="B240" s="141" t="s">
        <v>35</v>
      </c>
      <c r="C240" s="10"/>
      <c r="D240" s="10"/>
      <c r="E240" s="620" t="str">
        <f>+Naslovna!$E$17</f>
        <v>(unijeti naziv proračunskog korisnika)</v>
      </c>
      <c r="F240" s="621"/>
      <c r="G240" s="621"/>
      <c r="H240" s="621"/>
      <c r="I240" s="621"/>
      <c r="J240" s="684"/>
    </row>
    <row r="241" spans="1:10" ht="8.25" customHeight="1" hidden="1">
      <c r="A241" s="364"/>
      <c r="B241" s="141"/>
      <c r="C241" s="10"/>
      <c r="D241" s="10"/>
      <c r="E241" s="10"/>
      <c r="F241" s="10"/>
      <c r="G241" s="48"/>
      <c r="H241" s="48"/>
      <c r="I241" s="48"/>
      <c r="J241" s="142"/>
    </row>
    <row r="242" spans="1:10" ht="12.75" hidden="1">
      <c r="A242" s="364"/>
      <c r="B242" s="685"/>
      <c r="C242" s="636"/>
      <c r="D242" s="654"/>
      <c r="E242" s="654"/>
      <c r="F242" s="654"/>
      <c r="G242" s="654"/>
      <c r="H242" s="654"/>
      <c r="I242" s="654"/>
      <c r="J242" s="655"/>
    </row>
    <row r="243" spans="1:10" ht="12.75" hidden="1">
      <c r="A243" s="364"/>
      <c r="B243" s="98"/>
      <c r="C243" s="49"/>
      <c r="D243" s="50"/>
      <c r="E243" s="50"/>
      <c r="F243" s="50"/>
      <c r="G243" s="50"/>
      <c r="H243" s="50"/>
      <c r="I243" s="50"/>
      <c r="J243" s="99"/>
    </row>
    <row r="244" spans="1:10" ht="12.75" hidden="1">
      <c r="A244" s="364"/>
      <c r="B244" s="100"/>
      <c r="C244" s="51"/>
      <c r="D244" s="616"/>
      <c r="E244" s="617"/>
      <c r="F244" s="52"/>
      <c r="G244" s="581"/>
      <c r="H244" s="582"/>
      <c r="I244" s="582"/>
      <c r="J244" s="583"/>
    </row>
    <row r="245" spans="1:10" ht="12.75" hidden="1">
      <c r="A245" s="364"/>
      <c r="B245" s="101"/>
      <c r="C245" s="53"/>
      <c r="D245" s="618"/>
      <c r="E245" s="619"/>
      <c r="F245" s="54"/>
      <c r="G245" s="55"/>
      <c r="H245" s="56"/>
      <c r="I245" s="57"/>
      <c r="J245" s="102"/>
    </row>
    <row r="246" spans="1:10" ht="12.75" hidden="1">
      <c r="A246" s="364"/>
      <c r="B246" s="679"/>
      <c r="C246" s="603"/>
      <c r="D246" s="663"/>
      <c r="E246" s="681"/>
      <c r="F246" s="86"/>
      <c r="G246" s="87"/>
      <c r="H246" s="86"/>
      <c r="I246" s="87"/>
      <c r="J246" s="108"/>
    </row>
    <row r="247" spans="1:10" ht="12.75" hidden="1">
      <c r="A247" s="364"/>
      <c r="B247" s="680"/>
      <c r="C247" s="604"/>
      <c r="D247" s="663"/>
      <c r="E247" s="681"/>
      <c r="F247" s="86"/>
      <c r="G247" s="87"/>
      <c r="H247" s="86"/>
      <c r="I247" s="87"/>
      <c r="J247" s="108"/>
    </row>
    <row r="248" spans="1:10" ht="12.75" hidden="1">
      <c r="A248" s="364"/>
      <c r="B248" s="682"/>
      <c r="C248" s="603"/>
      <c r="D248" s="663"/>
      <c r="E248" s="681"/>
      <c r="F248" s="88"/>
      <c r="G248" s="89"/>
      <c r="H248" s="88"/>
      <c r="I248" s="89"/>
      <c r="J248" s="109"/>
    </row>
    <row r="249" spans="1:10" ht="12.75" hidden="1">
      <c r="A249" s="364"/>
      <c r="B249" s="680"/>
      <c r="C249" s="604"/>
      <c r="D249" s="663"/>
      <c r="E249" s="681"/>
      <c r="F249" s="88"/>
      <c r="G249" s="89"/>
      <c r="H249" s="88"/>
      <c r="I249" s="89"/>
      <c r="J249" s="109"/>
    </row>
    <row r="250" spans="1:10" ht="12.75" hidden="1">
      <c r="A250" s="364"/>
      <c r="B250" s="682"/>
      <c r="C250" s="592"/>
      <c r="D250" s="663"/>
      <c r="E250" s="681"/>
      <c r="F250" s="90"/>
      <c r="G250" s="91"/>
      <c r="H250" s="90"/>
      <c r="I250" s="91"/>
      <c r="J250" s="110"/>
    </row>
    <row r="251" spans="1:10" ht="12.75" hidden="1">
      <c r="A251" s="364"/>
      <c r="B251" s="683"/>
      <c r="C251" s="593"/>
      <c r="D251" s="663"/>
      <c r="E251" s="678"/>
      <c r="F251" s="92"/>
      <c r="G251" s="93"/>
      <c r="H251" s="92"/>
      <c r="I251" s="93"/>
      <c r="J251" s="111"/>
    </row>
    <row r="252" spans="1:10" ht="13.5" thickBot="1">
      <c r="A252" s="43"/>
      <c r="B252" s="103"/>
      <c r="C252" s="41"/>
      <c r="D252" s="41"/>
      <c r="E252" s="41"/>
      <c r="F252" s="41"/>
      <c r="G252" s="59"/>
      <c r="H252" s="59"/>
      <c r="I252" s="59"/>
      <c r="J252" s="104"/>
    </row>
    <row r="253" spans="1:10" ht="15" customHeight="1">
      <c r="A253" s="296"/>
      <c r="B253" s="254" t="s">
        <v>45</v>
      </c>
      <c r="C253" s="95"/>
      <c r="D253" s="96"/>
      <c r="E253" s="96"/>
      <c r="F253" s="96"/>
      <c r="G253" s="96"/>
      <c r="H253" s="96"/>
      <c r="I253" s="96"/>
      <c r="J253" s="97"/>
    </row>
    <row r="254" spans="1:10" ht="12.75" customHeight="1">
      <c r="A254" s="296"/>
      <c r="B254" s="676" t="s">
        <v>248</v>
      </c>
      <c r="C254" s="676"/>
      <c r="D254" s="676"/>
      <c r="E254" s="676"/>
      <c r="F254" s="120" t="s">
        <v>98</v>
      </c>
      <c r="G254" s="120" t="s">
        <v>109</v>
      </c>
      <c r="H254" s="581" t="s">
        <v>110</v>
      </c>
      <c r="I254" s="630"/>
      <c r="J254" s="631"/>
    </row>
    <row r="255" spans="1:10" ht="45" customHeight="1">
      <c r="A255" s="296"/>
      <c r="B255" s="677"/>
      <c r="C255" s="677"/>
      <c r="D255" s="677"/>
      <c r="E255" s="677"/>
      <c r="F255" s="54" t="s">
        <v>263</v>
      </c>
      <c r="G255" s="55" t="s">
        <v>0</v>
      </c>
      <c r="H255" s="55" t="s">
        <v>265</v>
      </c>
      <c r="I255" s="56" t="s">
        <v>266</v>
      </c>
      <c r="J255" s="160" t="s">
        <v>278</v>
      </c>
    </row>
    <row r="256" spans="1:10" ht="32.25" customHeight="1">
      <c r="A256" s="374">
        <v>510</v>
      </c>
      <c r="B256" s="537" t="s">
        <v>86</v>
      </c>
      <c r="C256" s="537"/>
      <c r="D256" s="537"/>
      <c r="E256" s="538"/>
      <c r="F256" s="321">
        <f>SUM(F257:F261)</f>
        <v>0</v>
      </c>
      <c r="G256" s="321">
        <f>SUM(G257:G261)</f>
        <v>0</v>
      </c>
      <c r="H256" s="323">
        <f>SUM(H257:H261)</f>
        <v>0</v>
      </c>
      <c r="I256" s="340">
        <f>SUM(I257:I261)</f>
        <v>0</v>
      </c>
      <c r="J256" s="333">
        <f>SUM(J257:J261)</f>
        <v>0</v>
      </c>
    </row>
    <row r="257" spans="1:10" ht="12.75" customHeight="1">
      <c r="A257" s="374">
        <v>511</v>
      </c>
      <c r="B257" s="251">
        <v>611000</v>
      </c>
      <c r="C257" s="539" t="s">
        <v>87</v>
      </c>
      <c r="D257" s="540"/>
      <c r="E257" s="541"/>
      <c r="F257" s="435">
        <f>+'T.1 Postojeći'!F520</f>
        <v>0</v>
      </c>
      <c r="G257" s="435">
        <f>+'T.1 Postojeći'!G520</f>
        <v>0</v>
      </c>
      <c r="H257" s="435">
        <f>+'T.1 Postojeći'!H520+'T.2 Predloženi'!G634-'T.3 Uštede'!G252</f>
        <v>0</v>
      </c>
      <c r="I257" s="435">
        <f>+'T.1 Postojeći'!I520+'T.2 Predloženi'!H634-'T.3 Uštede'!H252</f>
        <v>0</v>
      </c>
      <c r="J257" s="435">
        <f>+'T.1 Postojeći'!J520+'T.2 Predloženi'!I634-'T.3 Uštede'!I252</f>
        <v>0</v>
      </c>
    </row>
    <row r="258" spans="1:10" ht="12.75" customHeight="1">
      <c r="A258" s="374">
        <v>512</v>
      </c>
      <c r="B258" s="252">
        <v>612000</v>
      </c>
      <c r="C258" s="539" t="s">
        <v>258</v>
      </c>
      <c r="D258" s="540"/>
      <c r="E258" s="541"/>
      <c r="F258" s="435">
        <f>+'T.1 Postojeći'!F521</f>
        <v>0</v>
      </c>
      <c r="G258" s="435">
        <f>+'T.1 Postojeći'!G521</f>
        <v>0</v>
      </c>
      <c r="H258" s="435">
        <f>+'T.1 Postojeći'!H521+'T.2 Predloženi'!G635-'T.3 Uštede'!G253</f>
        <v>0</v>
      </c>
      <c r="I258" s="435">
        <f>+'T.1 Postojeći'!I521+'T.2 Predloženi'!H635-'T.3 Uštede'!H253</f>
        <v>0</v>
      </c>
      <c r="J258" s="435">
        <f>+'T.1 Postojeći'!J521+'T.2 Predloženi'!I635-'T.3 Uštede'!I253</f>
        <v>0</v>
      </c>
    </row>
    <row r="259" spans="1:10" ht="12.75" customHeight="1">
      <c r="A259" s="374">
        <v>513</v>
      </c>
      <c r="B259" s="252">
        <v>613000</v>
      </c>
      <c r="C259" s="539" t="s">
        <v>46</v>
      </c>
      <c r="D259" s="540"/>
      <c r="E259" s="541"/>
      <c r="F259" s="435">
        <f>+'T.1 Postojeći'!F522</f>
        <v>0</v>
      </c>
      <c r="G259" s="435">
        <f>+'T.1 Postojeći'!G522</f>
        <v>0</v>
      </c>
      <c r="H259" s="435">
        <f>+'T.1 Postojeći'!H522+'T.2 Predloženi'!G636-'T.3 Uštede'!G254</f>
        <v>0</v>
      </c>
      <c r="I259" s="435">
        <f>+'T.1 Postojeći'!I522+'T.2 Predloženi'!H636-'T.3 Uštede'!H254</f>
        <v>0</v>
      </c>
      <c r="J259" s="435">
        <f>+'T.1 Postojeći'!J522+'T.2 Predloženi'!I636-'T.3 Uštede'!I254</f>
        <v>0</v>
      </c>
    </row>
    <row r="260" spans="1:10" ht="12.75">
      <c r="A260" s="374">
        <v>514</v>
      </c>
      <c r="B260" s="252">
        <v>614000</v>
      </c>
      <c r="C260" s="539" t="s">
        <v>88</v>
      </c>
      <c r="D260" s="540"/>
      <c r="E260" s="541"/>
      <c r="F260" s="435">
        <f>+'T.1 Postojeći'!F523</f>
        <v>0</v>
      </c>
      <c r="G260" s="435">
        <f>+'T.1 Postojeći'!G523</f>
        <v>0</v>
      </c>
      <c r="H260" s="435">
        <f>+'T.1 Postojeći'!H523+'T.2 Predloženi'!G637-'T.3 Uštede'!G255</f>
        <v>0</v>
      </c>
      <c r="I260" s="435">
        <f>+'T.1 Postojeći'!I523+'T.2 Predloženi'!H637-'T.3 Uštede'!H255</f>
        <v>0</v>
      </c>
      <c r="J260" s="435">
        <f>+'T.1 Postojeći'!J523+'T.2 Predloženi'!I637-'T.3 Uštede'!I255</f>
        <v>0</v>
      </c>
    </row>
    <row r="261" spans="1:10" ht="13.5" thickBot="1">
      <c r="A261" s="374">
        <v>515</v>
      </c>
      <c r="B261" s="256">
        <v>821000</v>
      </c>
      <c r="C261" s="545" t="s">
        <v>89</v>
      </c>
      <c r="D261" s="546"/>
      <c r="E261" s="547"/>
      <c r="F261" s="435">
        <f>+'T.1 Postojeći'!F524</f>
        <v>0</v>
      </c>
      <c r="G261" s="435">
        <f>+'T.1 Postojeći'!G524</f>
        <v>0</v>
      </c>
      <c r="H261" s="435">
        <f>+'T.1 Postojeći'!H524+'T.2 Predloženi'!G638-'T.3 Uštede'!G256</f>
        <v>0</v>
      </c>
      <c r="I261" s="435">
        <f>+'T.1 Postojeći'!I524+'T.2 Predloženi'!H638-'T.3 Uštede'!H256</f>
        <v>0</v>
      </c>
      <c r="J261" s="435">
        <f>+'T.1 Postojeći'!J524+'T.2 Predloženi'!I638-'T.3 Uštede'!I256</f>
        <v>0</v>
      </c>
    </row>
    <row r="262" spans="1:10" s="61" customFormat="1" ht="6.75" customHeight="1">
      <c r="A262" s="374"/>
      <c r="B262" s="295"/>
      <c r="C262" s="125"/>
      <c r="D262" s="125"/>
      <c r="E262" s="126"/>
      <c r="F262" s="358"/>
      <c r="G262" s="358"/>
      <c r="H262" s="358"/>
      <c r="I262" s="359"/>
      <c r="J262" s="360"/>
    </row>
    <row r="263" spans="1:10" ht="26.25" customHeight="1">
      <c r="A263" s="374">
        <v>520</v>
      </c>
      <c r="B263" s="537" t="s">
        <v>90</v>
      </c>
      <c r="C263" s="537"/>
      <c r="D263" s="537"/>
      <c r="E263" s="538"/>
      <c r="F263" s="321">
        <f>SUM(F264:F268)</f>
        <v>0</v>
      </c>
      <c r="G263" s="321">
        <f>SUM(G264:G268)</f>
        <v>0</v>
      </c>
      <c r="H263" s="323">
        <f>SUM(H264:H268)</f>
        <v>0</v>
      </c>
      <c r="I263" s="340">
        <f>SUM(I264:I268)</f>
        <v>0</v>
      </c>
      <c r="J263" s="333">
        <f>SUM(J264:J268)</f>
        <v>0</v>
      </c>
    </row>
    <row r="264" spans="1:10" ht="15" customHeight="1">
      <c r="A264" s="374">
        <v>521</v>
      </c>
      <c r="B264" s="251">
        <v>611000</v>
      </c>
      <c r="C264" s="539" t="s">
        <v>87</v>
      </c>
      <c r="D264" s="540"/>
      <c r="E264" s="541"/>
      <c r="F264" s="435">
        <f>+'T.1 Postojeći'!F527</f>
        <v>0</v>
      </c>
      <c r="G264" s="435">
        <f>+'T.1 Postojeći'!G527</f>
        <v>0</v>
      </c>
      <c r="H264" s="435">
        <f>+'T.1 Postojeći'!H527+'T.2 Predloženi'!G641-'T.3 Uštede'!G259</f>
        <v>0</v>
      </c>
      <c r="I264" s="435">
        <f>+'T.1 Postojeći'!I527+'T.2 Predloženi'!H641-'T.3 Uštede'!H259</f>
        <v>0</v>
      </c>
      <c r="J264" s="435">
        <f>+'T.1 Postojeći'!J527+'T.2 Predloženi'!I641-'T.3 Uštede'!I259</f>
        <v>0</v>
      </c>
    </row>
    <row r="265" spans="1:10" ht="15" customHeight="1">
      <c r="A265" s="374">
        <v>522</v>
      </c>
      <c r="B265" s="252">
        <v>612000</v>
      </c>
      <c r="C265" s="539" t="s">
        <v>258</v>
      </c>
      <c r="D265" s="540"/>
      <c r="E265" s="541"/>
      <c r="F265" s="435">
        <f>+'T.1 Postojeći'!F528</f>
        <v>0</v>
      </c>
      <c r="G265" s="435">
        <f>+'T.1 Postojeći'!G528</f>
        <v>0</v>
      </c>
      <c r="H265" s="435">
        <f>+'T.1 Postojeći'!H528+'T.2 Predloženi'!G642-'T.3 Uštede'!G260</f>
        <v>0</v>
      </c>
      <c r="I265" s="435">
        <f>+'T.1 Postojeći'!I528+'T.2 Predloženi'!H642-'T.3 Uštede'!H260</f>
        <v>0</v>
      </c>
      <c r="J265" s="435">
        <f>+'T.1 Postojeći'!J528+'T.2 Predloženi'!I642-'T.3 Uštede'!I260</f>
        <v>0</v>
      </c>
    </row>
    <row r="266" spans="1:10" ht="15" customHeight="1">
      <c r="A266" s="374">
        <v>523</v>
      </c>
      <c r="B266" s="252">
        <v>613000</v>
      </c>
      <c r="C266" s="539" t="s">
        <v>46</v>
      </c>
      <c r="D266" s="540"/>
      <c r="E266" s="541"/>
      <c r="F266" s="435">
        <f>+'T.1 Postojeći'!F529</f>
        <v>0</v>
      </c>
      <c r="G266" s="435">
        <f>+'T.1 Postojeći'!G529</f>
        <v>0</v>
      </c>
      <c r="H266" s="435">
        <f>+'T.1 Postojeći'!H529+'T.2 Predloženi'!G643-'T.3 Uštede'!G261</f>
        <v>0</v>
      </c>
      <c r="I266" s="435">
        <f>+'T.1 Postojeći'!I529+'T.2 Predloženi'!H643-'T.3 Uštede'!H261</f>
        <v>0</v>
      </c>
      <c r="J266" s="435">
        <f>+'T.1 Postojeći'!J529+'T.2 Predloženi'!I643-'T.3 Uštede'!I261</f>
        <v>0</v>
      </c>
    </row>
    <row r="267" spans="1:10" ht="15" customHeight="1">
      <c r="A267" s="374">
        <v>524</v>
      </c>
      <c r="B267" s="252">
        <v>614000</v>
      </c>
      <c r="C267" s="539" t="s">
        <v>88</v>
      </c>
      <c r="D267" s="540"/>
      <c r="E267" s="541"/>
      <c r="F267" s="435">
        <f>+'T.1 Postojeći'!F530</f>
        <v>0</v>
      </c>
      <c r="G267" s="435">
        <f>+'T.1 Postojeći'!G530</f>
        <v>0</v>
      </c>
      <c r="H267" s="435">
        <f>+'T.1 Postojeći'!H530+'T.2 Predloženi'!G644-'T.3 Uštede'!G262</f>
        <v>0</v>
      </c>
      <c r="I267" s="435">
        <f>+'T.1 Postojeći'!I530+'T.2 Predloženi'!H644-'T.3 Uštede'!H262</f>
        <v>0</v>
      </c>
      <c r="J267" s="435">
        <f>+'T.1 Postojeći'!J530+'T.2 Predloženi'!I644-'T.3 Uštede'!I262</f>
        <v>0</v>
      </c>
    </row>
    <row r="268" spans="1:10" ht="15" customHeight="1">
      <c r="A268" s="374">
        <v>525</v>
      </c>
      <c r="B268" s="252">
        <v>821000</v>
      </c>
      <c r="C268" s="539" t="s">
        <v>89</v>
      </c>
      <c r="D268" s="540"/>
      <c r="E268" s="541"/>
      <c r="F268" s="435">
        <f>+'T.1 Postojeći'!F531</f>
        <v>0</v>
      </c>
      <c r="G268" s="435">
        <f>+'T.1 Postojeći'!G531</f>
        <v>0</v>
      </c>
      <c r="H268" s="435">
        <f>+'T.1 Postojeći'!H531+'T.2 Predloženi'!G645-'T.3 Uštede'!G263</f>
        <v>0</v>
      </c>
      <c r="I268" s="435">
        <f>+'T.1 Postojeći'!I531+'T.2 Predloženi'!H645-'T.3 Uštede'!H263</f>
        <v>0</v>
      </c>
      <c r="J268" s="435">
        <f>+'T.1 Postojeći'!J531+'T.2 Predloženi'!I645-'T.3 Uštede'!I263</f>
        <v>0</v>
      </c>
    </row>
    <row r="269" spans="1:10" ht="6.75" customHeight="1">
      <c r="A269" s="374"/>
      <c r="B269" s="257"/>
      <c r="C269" s="31"/>
      <c r="D269" s="31"/>
      <c r="E269" s="60"/>
      <c r="F269" s="344"/>
      <c r="G269" s="344"/>
      <c r="H269" s="344"/>
      <c r="I269" s="361"/>
      <c r="J269" s="345"/>
    </row>
    <row r="270" spans="1:10" ht="15" customHeight="1">
      <c r="A270" s="374">
        <v>530</v>
      </c>
      <c r="B270" s="537" t="s">
        <v>93</v>
      </c>
      <c r="C270" s="537"/>
      <c r="D270" s="537"/>
      <c r="E270" s="538"/>
      <c r="F270" s="321">
        <f>SUM(F271:F275)</f>
        <v>0</v>
      </c>
      <c r="G270" s="321">
        <f>SUM(G271:G275)</f>
        <v>0</v>
      </c>
      <c r="H270" s="323">
        <f>SUM(H271:H275)</f>
        <v>0</v>
      </c>
      <c r="I270" s="340">
        <f>SUM(I271:I275)</f>
        <v>0</v>
      </c>
      <c r="J270" s="333">
        <f>SUM(J271:J275)</f>
        <v>0</v>
      </c>
    </row>
    <row r="271" spans="1:10" ht="15" customHeight="1">
      <c r="A271" s="374">
        <v>531</v>
      </c>
      <c r="B271" s="251">
        <v>611000</v>
      </c>
      <c r="C271" s="539" t="s">
        <v>87</v>
      </c>
      <c r="D271" s="540"/>
      <c r="E271" s="541"/>
      <c r="F271" s="435">
        <f>+'T.1 Postojeći'!F534</f>
        <v>0</v>
      </c>
      <c r="G271" s="435">
        <f>+'T.1 Postojeći'!G534</f>
        <v>0</v>
      </c>
      <c r="H271" s="435">
        <f>+'T.1 Postojeći'!H534+'T.2 Predloženi'!G648-'T.3 Uštede'!G266</f>
        <v>0</v>
      </c>
      <c r="I271" s="435">
        <f>+'T.1 Postojeći'!I534+'T.2 Predloženi'!H648-'T.3 Uštede'!H266</f>
        <v>0</v>
      </c>
      <c r="J271" s="435">
        <f>+'T.1 Postojeći'!J534+'T.2 Predloženi'!I648-'T.3 Uštede'!I266</f>
        <v>0</v>
      </c>
    </row>
    <row r="272" spans="1:10" ht="15" customHeight="1">
      <c r="A272" s="374">
        <v>532</v>
      </c>
      <c r="B272" s="252">
        <v>612000</v>
      </c>
      <c r="C272" s="539" t="s">
        <v>258</v>
      </c>
      <c r="D272" s="540"/>
      <c r="E272" s="541"/>
      <c r="F272" s="435">
        <f>+'T.1 Postojeći'!F535</f>
        <v>0</v>
      </c>
      <c r="G272" s="435">
        <f>+'T.1 Postojeći'!G535</f>
        <v>0</v>
      </c>
      <c r="H272" s="435">
        <f>+'T.1 Postojeći'!H535+'T.2 Predloženi'!G649-'T.3 Uštede'!G267</f>
        <v>0</v>
      </c>
      <c r="I272" s="435">
        <f>+'T.1 Postojeći'!I535+'T.2 Predloženi'!H649-'T.3 Uštede'!H267</f>
        <v>0</v>
      </c>
      <c r="J272" s="435">
        <f>+'T.1 Postojeći'!J535+'T.2 Predloženi'!I649-'T.3 Uštede'!I267</f>
        <v>0</v>
      </c>
    </row>
    <row r="273" spans="1:10" ht="15" customHeight="1">
      <c r="A273" s="374">
        <v>533</v>
      </c>
      <c r="B273" s="252">
        <v>613000</v>
      </c>
      <c r="C273" s="539" t="s">
        <v>46</v>
      </c>
      <c r="D273" s="540"/>
      <c r="E273" s="541"/>
      <c r="F273" s="435">
        <f>+'T.1 Postojeći'!F536</f>
        <v>0</v>
      </c>
      <c r="G273" s="435">
        <f>+'T.1 Postojeći'!G536</f>
        <v>0</v>
      </c>
      <c r="H273" s="435">
        <f>+'T.1 Postojeći'!H536+'T.2 Predloženi'!G650-'T.3 Uštede'!G268</f>
        <v>0</v>
      </c>
      <c r="I273" s="435">
        <f>+'T.1 Postojeći'!I536+'T.2 Predloženi'!H650-'T.3 Uštede'!H268</f>
        <v>0</v>
      </c>
      <c r="J273" s="435">
        <f>+'T.1 Postojeći'!J536+'T.2 Predloženi'!I650-'T.3 Uštede'!I268</f>
        <v>0</v>
      </c>
    </row>
    <row r="274" spans="1:10" ht="15" customHeight="1">
      <c r="A274" s="374">
        <v>534</v>
      </c>
      <c r="B274" s="252">
        <v>614000</v>
      </c>
      <c r="C274" s="539" t="s">
        <v>88</v>
      </c>
      <c r="D274" s="540"/>
      <c r="E274" s="541"/>
      <c r="F274" s="435">
        <f>+'T.1 Postojeći'!F537</f>
        <v>0</v>
      </c>
      <c r="G274" s="435">
        <f>+'T.1 Postojeći'!G537</f>
        <v>0</v>
      </c>
      <c r="H274" s="435">
        <f>+'T.1 Postojeći'!H537+'T.2 Predloženi'!G651-'T.3 Uštede'!G269</f>
        <v>0</v>
      </c>
      <c r="I274" s="435">
        <f>+'T.1 Postojeći'!I537+'T.2 Predloženi'!H651-'T.3 Uštede'!H269</f>
        <v>0</v>
      </c>
      <c r="J274" s="435">
        <f>+'T.1 Postojeći'!J537+'T.2 Predloženi'!I651-'T.3 Uštede'!I269</f>
        <v>0</v>
      </c>
    </row>
    <row r="275" spans="1:10" ht="15" customHeight="1">
      <c r="A275" s="374">
        <v>535</v>
      </c>
      <c r="B275" s="252">
        <v>821000</v>
      </c>
      <c r="C275" s="539" t="s">
        <v>89</v>
      </c>
      <c r="D275" s="540"/>
      <c r="E275" s="541"/>
      <c r="F275" s="435">
        <f>+'T.1 Postojeći'!F538</f>
        <v>0</v>
      </c>
      <c r="G275" s="435">
        <f>+'T.1 Postojeći'!G538</f>
        <v>0</v>
      </c>
      <c r="H275" s="435">
        <f>+'T.1 Postojeći'!H538+'T.2 Predloženi'!G652-'T.3 Uštede'!G270</f>
        <v>0</v>
      </c>
      <c r="I275" s="435">
        <f>+'T.1 Postojeći'!I538+'T.2 Predloženi'!H652-'T.3 Uštede'!H270</f>
        <v>0</v>
      </c>
      <c r="J275" s="435">
        <f>+'T.1 Postojeći'!J538+'T.2 Predloženi'!I652-'T.3 Uštede'!I270</f>
        <v>0</v>
      </c>
    </row>
    <row r="276" spans="1:10" s="61" customFormat="1" ht="6.75" customHeight="1">
      <c r="A276" s="374"/>
      <c r="B276" s="257"/>
      <c r="C276" s="31"/>
      <c r="D276" s="31"/>
      <c r="E276" s="60"/>
      <c r="F276" s="344"/>
      <c r="G276" s="344"/>
      <c r="H276" s="344"/>
      <c r="I276" s="361"/>
      <c r="J276" s="345"/>
    </row>
    <row r="277" spans="1:10" ht="15" customHeight="1">
      <c r="A277" s="374">
        <v>536</v>
      </c>
      <c r="B277" s="258"/>
      <c r="C277" s="539" t="s">
        <v>47</v>
      </c>
      <c r="D277" s="540"/>
      <c r="E277" s="541"/>
      <c r="F277" s="322">
        <f>SUM(F256,F263,F270)</f>
        <v>0</v>
      </c>
      <c r="G277" s="322">
        <f>SUM(G256,G263,G270)</f>
        <v>0</v>
      </c>
      <c r="H277" s="362">
        <f>SUM(H256,H263,H270)</f>
        <v>0</v>
      </c>
      <c r="I277" s="322">
        <f>SUM(I256,I263,I270)</f>
        <v>0</v>
      </c>
      <c r="J277" s="363">
        <f>SUM(J256,J263,J270)</f>
        <v>0</v>
      </c>
    </row>
    <row r="278" spans="1:10" ht="15" customHeight="1" thickBot="1">
      <c r="A278" s="375">
        <v>599</v>
      </c>
      <c r="B278" s="259"/>
      <c r="C278" s="545" t="s">
        <v>111</v>
      </c>
      <c r="D278" s="546"/>
      <c r="E278" s="547"/>
      <c r="F278" s="439">
        <f>+'T.1 Postojeći'!F541</f>
        <v>0</v>
      </c>
      <c r="G278" s="439">
        <f>+'T.1 Postojeći'!G541</f>
        <v>0</v>
      </c>
      <c r="H278" s="439">
        <f>+'T.1 Postojeći'!H541+'T.2 Predloženi'!G655-'T.3 Uštede'!G273</f>
        <v>0</v>
      </c>
      <c r="I278" s="439">
        <f>+'T.1 Postojeći'!I541+'T.2 Predloženi'!H655-'T.3 Uštede'!H273</f>
        <v>0</v>
      </c>
      <c r="J278" s="439">
        <f>+'T.1 Postojeći'!J541+'T.2 Predloženi'!I655-'T.3 Uštede'!I273</f>
        <v>0</v>
      </c>
    </row>
  </sheetData>
  <sheetProtection/>
  <mergeCells count="180">
    <mergeCell ref="C35:E35"/>
    <mergeCell ref="C34:E34"/>
    <mergeCell ref="C37:E37"/>
    <mergeCell ref="C36:E36"/>
    <mergeCell ref="C40:E40"/>
    <mergeCell ref="C39:E39"/>
    <mergeCell ref="C30:E30"/>
    <mergeCell ref="C29:E29"/>
    <mergeCell ref="C23:E23"/>
    <mergeCell ref="C22:E22"/>
    <mergeCell ref="C26:E26"/>
    <mergeCell ref="B25:E25"/>
    <mergeCell ref="C33:E33"/>
    <mergeCell ref="B32:E32"/>
    <mergeCell ref="B12:C13"/>
    <mergeCell ref="D12:E12"/>
    <mergeCell ref="B16:E17"/>
    <mergeCell ref="D13:E13"/>
    <mergeCell ref="E62:J62"/>
    <mergeCell ref="B64:C64"/>
    <mergeCell ref="D64:J64"/>
    <mergeCell ref="H16:J16"/>
    <mergeCell ref="C19:E19"/>
    <mergeCell ref="B18:E18"/>
    <mergeCell ref="B8:C9"/>
    <mergeCell ref="D8:E8"/>
    <mergeCell ref="D9:E9"/>
    <mergeCell ref="B10:C11"/>
    <mergeCell ref="D10:E10"/>
    <mergeCell ref="D11:E11"/>
    <mergeCell ref="E2:J2"/>
    <mergeCell ref="D6:E7"/>
    <mergeCell ref="G6:J6"/>
    <mergeCell ref="B4:C4"/>
    <mergeCell ref="D4:J4"/>
    <mergeCell ref="H76:J76"/>
    <mergeCell ref="C21:E21"/>
    <mergeCell ref="C20:E20"/>
    <mergeCell ref="C28:E28"/>
    <mergeCell ref="C27:E27"/>
    <mergeCell ref="B78:E78"/>
    <mergeCell ref="D66:E67"/>
    <mergeCell ref="G66:J66"/>
    <mergeCell ref="B68:C69"/>
    <mergeCell ref="D68:E68"/>
    <mergeCell ref="D69:E69"/>
    <mergeCell ref="B70:C71"/>
    <mergeCell ref="D70:E70"/>
    <mergeCell ref="D71:E71"/>
    <mergeCell ref="C86:E86"/>
    <mergeCell ref="C87:E87"/>
    <mergeCell ref="B72:C73"/>
    <mergeCell ref="D72:E72"/>
    <mergeCell ref="D73:E73"/>
    <mergeCell ref="B76:E77"/>
    <mergeCell ref="C79:E79"/>
    <mergeCell ref="C80:E80"/>
    <mergeCell ref="C81:E81"/>
    <mergeCell ref="C82:E82"/>
    <mergeCell ref="C83:E83"/>
    <mergeCell ref="B85:E85"/>
    <mergeCell ref="D126:E127"/>
    <mergeCell ref="G126:J126"/>
    <mergeCell ref="C93:E93"/>
    <mergeCell ref="C94:E94"/>
    <mergeCell ref="C95:E95"/>
    <mergeCell ref="C96:E96"/>
    <mergeCell ref="C97:E97"/>
    <mergeCell ref="C99:E99"/>
    <mergeCell ref="C88:E88"/>
    <mergeCell ref="C89:E89"/>
    <mergeCell ref="C90:E90"/>
    <mergeCell ref="B92:E92"/>
    <mergeCell ref="C100:E100"/>
    <mergeCell ref="E122:J122"/>
    <mergeCell ref="B124:C124"/>
    <mergeCell ref="D124:J124"/>
    <mergeCell ref="H136:J136"/>
    <mergeCell ref="B138:E138"/>
    <mergeCell ref="B128:C129"/>
    <mergeCell ref="D128:E128"/>
    <mergeCell ref="D129:E129"/>
    <mergeCell ref="B130:C131"/>
    <mergeCell ref="D130:E130"/>
    <mergeCell ref="D131:E131"/>
    <mergeCell ref="B132:C133"/>
    <mergeCell ref="D132:E132"/>
    <mergeCell ref="C143:E143"/>
    <mergeCell ref="B145:E145"/>
    <mergeCell ref="C146:E146"/>
    <mergeCell ref="C147:E147"/>
    <mergeCell ref="C139:E139"/>
    <mergeCell ref="C140:E140"/>
    <mergeCell ref="C141:E141"/>
    <mergeCell ref="C142:E142"/>
    <mergeCell ref="D133:E133"/>
    <mergeCell ref="B136:E137"/>
    <mergeCell ref="D185:E186"/>
    <mergeCell ref="G185:J185"/>
    <mergeCell ref="C153:E153"/>
    <mergeCell ref="C154:E154"/>
    <mergeCell ref="C155:E155"/>
    <mergeCell ref="C156:E156"/>
    <mergeCell ref="C150:E150"/>
    <mergeCell ref="B152:E152"/>
    <mergeCell ref="B183:C183"/>
    <mergeCell ref="D183:J183"/>
    <mergeCell ref="C148:E148"/>
    <mergeCell ref="C149:E149"/>
    <mergeCell ref="C157:E157"/>
    <mergeCell ref="C159:E159"/>
    <mergeCell ref="C160:E160"/>
    <mergeCell ref="E181:J181"/>
    <mergeCell ref="H195:J195"/>
    <mergeCell ref="B197:E197"/>
    <mergeCell ref="B187:C188"/>
    <mergeCell ref="D187:E187"/>
    <mergeCell ref="D188:E188"/>
    <mergeCell ref="B189:C190"/>
    <mergeCell ref="D189:E189"/>
    <mergeCell ref="D190:E190"/>
    <mergeCell ref="C205:E205"/>
    <mergeCell ref="C206:E206"/>
    <mergeCell ref="B191:C192"/>
    <mergeCell ref="D191:E191"/>
    <mergeCell ref="D192:E192"/>
    <mergeCell ref="B195:E196"/>
    <mergeCell ref="C198:E198"/>
    <mergeCell ref="C199:E199"/>
    <mergeCell ref="C200:E200"/>
    <mergeCell ref="C201:E201"/>
    <mergeCell ref="C202:E202"/>
    <mergeCell ref="B204:E204"/>
    <mergeCell ref="D244:E245"/>
    <mergeCell ref="G244:J244"/>
    <mergeCell ref="C212:E212"/>
    <mergeCell ref="C213:E213"/>
    <mergeCell ref="C214:E214"/>
    <mergeCell ref="C215:E215"/>
    <mergeCell ref="C216:E216"/>
    <mergeCell ref="C218:E218"/>
    <mergeCell ref="C207:E207"/>
    <mergeCell ref="C208:E208"/>
    <mergeCell ref="C209:E209"/>
    <mergeCell ref="B211:E211"/>
    <mergeCell ref="B250:C251"/>
    <mergeCell ref="D250:E250"/>
    <mergeCell ref="C219:E219"/>
    <mergeCell ref="E240:J240"/>
    <mergeCell ref="B242:C242"/>
    <mergeCell ref="D242:J242"/>
    <mergeCell ref="B246:C247"/>
    <mergeCell ref="D246:E246"/>
    <mergeCell ref="D247:E247"/>
    <mergeCell ref="B248:C249"/>
    <mergeCell ref="D248:E248"/>
    <mergeCell ref="D249:E249"/>
    <mergeCell ref="D251:E251"/>
    <mergeCell ref="C258:E258"/>
    <mergeCell ref="C259:E259"/>
    <mergeCell ref="C260:E260"/>
    <mergeCell ref="C261:E261"/>
    <mergeCell ref="B263:E263"/>
    <mergeCell ref="B270:E270"/>
    <mergeCell ref="C266:E266"/>
    <mergeCell ref="C267:E267"/>
    <mergeCell ref="B254:E255"/>
    <mergeCell ref="C257:E257"/>
    <mergeCell ref="C264:E264"/>
    <mergeCell ref="C265:E265"/>
    <mergeCell ref="C278:E278"/>
    <mergeCell ref="C272:E272"/>
    <mergeCell ref="C273:E273"/>
    <mergeCell ref="C274:E274"/>
    <mergeCell ref="C275:E275"/>
    <mergeCell ref="H254:J254"/>
    <mergeCell ref="B256:E256"/>
    <mergeCell ref="C271:E271"/>
    <mergeCell ref="C277:E277"/>
    <mergeCell ref="C268:E268"/>
  </mergeCells>
  <printOptions/>
  <pageMargins left="0.28" right="0.26" top="0.33" bottom="0.26" header="0.5" footer="0.5"/>
  <pageSetup horizontalDpi="600" verticalDpi="600" orientation="portrait" scale="110" r:id="rId3"/>
  <rowBreaks count="1" manualBreakCount="1">
    <brk id="60" max="255" man="1"/>
  </rowBreaks>
  <legacyDrawing r:id="rId2"/>
</worksheet>
</file>

<file path=xl/worksheets/sheet9.xml><?xml version="1.0" encoding="utf-8"?>
<worksheet xmlns="http://schemas.openxmlformats.org/spreadsheetml/2006/main" xmlns:r="http://schemas.openxmlformats.org/officeDocument/2006/relationships">
  <sheetPr>
    <tabColor indexed="10"/>
  </sheetPr>
  <dimension ref="A1:N58"/>
  <sheetViews>
    <sheetView showGridLines="0" view="pageBreakPreview" zoomScaleNormal="92" zoomScaleSheetLayoutView="100" zoomScalePageLayoutView="0" workbookViewId="0" topLeftCell="A1">
      <pane ySplit="9" topLeftCell="A10" activePane="bottomLeft" state="frozen"/>
      <selection pane="topLeft" activeCell="A1" sqref="A1"/>
      <selection pane="bottomLeft" activeCell="G16" sqref="G16"/>
    </sheetView>
  </sheetViews>
  <sheetFormatPr defaultColWidth="9.140625" defaultRowHeight="12.75"/>
  <cols>
    <col min="1" max="1" width="6.140625" style="365" customWidth="1"/>
    <col min="2" max="2" width="17.140625" style="66" customWidth="1"/>
    <col min="3" max="3" width="28.00390625" style="66" customWidth="1"/>
    <col min="4" max="4" width="1.1484375" style="66" customWidth="1"/>
    <col min="5" max="5" width="17.00390625" style="66" hidden="1" customWidth="1"/>
    <col min="6" max="10" width="9.7109375" style="66" customWidth="1"/>
    <col min="11" max="11" width="2.28125" style="66" customWidth="1"/>
    <col min="12" max="16384" width="9.140625" style="66" customWidth="1"/>
  </cols>
  <sheetData>
    <row r="1" spans="1:10" ht="12.75">
      <c r="A1" s="364"/>
      <c r="B1" s="689" t="s">
        <v>253</v>
      </c>
      <c r="C1" s="690"/>
      <c r="D1" s="690"/>
      <c r="E1" s="690"/>
      <c r="F1" s="690"/>
      <c r="G1" s="690"/>
      <c r="H1" s="690"/>
      <c r="I1" s="690"/>
      <c r="J1" s="691"/>
    </row>
    <row r="2" spans="2:10" ht="12.75">
      <c r="B2" s="692"/>
      <c r="C2" s="693"/>
      <c r="D2" s="693"/>
      <c r="E2" s="693"/>
      <c r="F2" s="693"/>
      <c r="G2" s="693"/>
      <c r="H2" s="693"/>
      <c r="I2" s="693"/>
      <c r="J2" s="694"/>
    </row>
    <row r="3" spans="2:10" ht="12.75">
      <c r="B3" s="112"/>
      <c r="C3" s="113"/>
      <c r="D3" s="113"/>
      <c r="E3" s="113"/>
      <c r="F3" s="113"/>
      <c r="G3" s="113"/>
      <c r="H3" s="113"/>
      <c r="I3" s="113"/>
      <c r="J3" s="114"/>
    </row>
    <row r="4" spans="1:10" s="23" customFormat="1" ht="12.75">
      <c r="A4" s="366"/>
      <c r="B4" s="115" t="s">
        <v>35</v>
      </c>
      <c r="C4" s="116"/>
      <c r="D4" s="673" t="str">
        <f>+Naslovna!E17</f>
        <v>(unijeti naziv proračunskog korisnika)</v>
      </c>
      <c r="E4" s="674"/>
      <c r="F4" s="674"/>
      <c r="G4" s="674"/>
      <c r="H4" s="674"/>
      <c r="I4" s="674"/>
      <c r="J4" s="695"/>
    </row>
    <row r="5" spans="1:10" s="42" customFormat="1" ht="12.75">
      <c r="A5" s="367"/>
      <c r="B5" s="117"/>
      <c r="C5" s="58"/>
      <c r="D5" s="44"/>
      <c r="E5" s="44"/>
      <c r="F5" s="44"/>
      <c r="G5" s="44"/>
      <c r="H5" s="44"/>
      <c r="I5" s="43"/>
      <c r="J5" s="118"/>
    </row>
    <row r="6" spans="1:10" ht="45.75" customHeight="1">
      <c r="A6" s="368" t="s">
        <v>158</v>
      </c>
      <c r="B6" s="534" t="s">
        <v>94</v>
      </c>
      <c r="C6" s="534"/>
      <c r="D6" s="698"/>
      <c r="E6" s="699"/>
      <c r="F6" s="699"/>
      <c r="G6" s="699"/>
      <c r="H6" s="699"/>
      <c r="I6" s="699"/>
      <c r="J6" s="700"/>
    </row>
    <row r="7" spans="1:10" ht="13.5" thickBot="1">
      <c r="A7" s="369"/>
      <c r="B7" s="113"/>
      <c r="C7" s="113"/>
      <c r="D7" s="113"/>
      <c r="E7" s="113"/>
      <c r="F7" s="113"/>
      <c r="G7" s="113"/>
      <c r="H7" s="113"/>
      <c r="I7" s="113"/>
      <c r="J7" s="114"/>
    </row>
    <row r="8" spans="1:10" ht="12.75">
      <c r="A8" s="369"/>
      <c r="B8" s="704" t="s">
        <v>112</v>
      </c>
      <c r="C8" s="704"/>
      <c r="D8" s="704"/>
      <c r="E8" s="705"/>
      <c r="F8" s="165" t="s">
        <v>98</v>
      </c>
      <c r="G8" s="165" t="s">
        <v>109</v>
      </c>
      <c r="H8" s="701" t="s">
        <v>110</v>
      </c>
      <c r="I8" s="702"/>
      <c r="J8" s="703"/>
    </row>
    <row r="9" spans="1:10" ht="13.5" customHeight="1">
      <c r="A9" s="369"/>
      <c r="B9" s="706"/>
      <c r="C9" s="706"/>
      <c r="D9" s="706"/>
      <c r="E9" s="707"/>
      <c r="F9" s="54" t="s">
        <v>263</v>
      </c>
      <c r="G9" s="55" t="s">
        <v>0</v>
      </c>
      <c r="H9" s="55" t="s">
        <v>265</v>
      </c>
      <c r="I9" s="56" t="s">
        <v>266</v>
      </c>
      <c r="J9" s="160" t="s">
        <v>278</v>
      </c>
    </row>
    <row r="10" spans="1:10" ht="13.5" customHeight="1">
      <c r="A10" s="370"/>
      <c r="B10" s="205" t="s">
        <v>134</v>
      </c>
      <c r="C10" s="205"/>
      <c r="D10" s="206"/>
      <c r="E10" s="206"/>
      <c r="F10" s="201"/>
      <c r="G10" s="202"/>
      <c r="H10" s="201"/>
      <c r="I10" s="203"/>
      <c r="J10" s="204"/>
    </row>
    <row r="11" spans="1:10" s="67" customFormat="1" ht="26.25" customHeight="1" thickBot="1">
      <c r="A11" s="370">
        <v>101</v>
      </c>
      <c r="B11" s="686" t="s">
        <v>248</v>
      </c>
      <c r="C11" s="686"/>
      <c r="D11" s="686"/>
      <c r="E11" s="686"/>
      <c r="F11" s="353">
        <f>+F12+F13-F14</f>
        <v>0</v>
      </c>
      <c r="G11" s="353">
        <f>+G12+G13-G14</f>
        <v>0</v>
      </c>
      <c r="H11" s="353">
        <f>+H12+H13-H14</f>
        <v>0</v>
      </c>
      <c r="I11" s="353">
        <f>+I12+I13-I14</f>
        <v>0</v>
      </c>
      <c r="J11" s="354">
        <f>+J12+J13-J14</f>
        <v>0</v>
      </c>
    </row>
    <row r="12" spans="1:10" ht="12.75" customHeight="1" thickTop="1">
      <c r="A12" s="370">
        <v>102</v>
      </c>
      <c r="B12" s="687" t="s">
        <v>59</v>
      </c>
      <c r="C12" s="687"/>
      <c r="D12" s="687"/>
      <c r="E12" s="688"/>
      <c r="F12" s="297">
        <f>+'T.1 Postojeći'!F26</f>
        <v>0</v>
      </c>
      <c r="G12" s="297">
        <f>+'T.1 Postojeći'!G26</f>
        <v>0</v>
      </c>
      <c r="H12" s="297">
        <f>+'T.1 Postojeći'!H26</f>
        <v>0</v>
      </c>
      <c r="I12" s="297">
        <f>+'T.1 Postojeći'!I26</f>
        <v>0</v>
      </c>
      <c r="J12" s="298">
        <f>+'T.1 Postojeći'!J26</f>
        <v>0</v>
      </c>
    </row>
    <row r="13" spans="1:10" ht="12.75" customHeight="1">
      <c r="A13" s="370">
        <v>103</v>
      </c>
      <c r="B13" s="687" t="s">
        <v>60</v>
      </c>
      <c r="C13" s="687"/>
      <c r="D13" s="687"/>
      <c r="E13" s="688"/>
      <c r="F13" s="299"/>
      <c r="G13" s="299"/>
      <c r="H13" s="300">
        <f>+'T.2 Predloženi'!G27</f>
        <v>0</v>
      </c>
      <c r="I13" s="300">
        <f>+'T.2 Predloženi'!H27</f>
        <v>0</v>
      </c>
      <c r="J13" s="301">
        <f>+'T.2 Predloženi'!I27</f>
        <v>0</v>
      </c>
    </row>
    <row r="14" spans="1:10" ht="12.75" customHeight="1">
      <c r="A14" s="370">
        <v>104</v>
      </c>
      <c r="B14" s="687" t="s">
        <v>61</v>
      </c>
      <c r="C14" s="687"/>
      <c r="D14" s="687"/>
      <c r="E14" s="688"/>
      <c r="F14" s="299"/>
      <c r="G14" s="299"/>
      <c r="H14" s="300">
        <f>+'T.3 Uštede'!G17</f>
        <v>0</v>
      </c>
      <c r="I14" s="300">
        <f>+'T.3 Uštede'!H17</f>
        <v>0</v>
      </c>
      <c r="J14" s="301">
        <f>+'T.3 Uštede'!I17</f>
        <v>0</v>
      </c>
    </row>
    <row r="15" spans="1:10" s="11" customFormat="1" ht="0.75" customHeight="1">
      <c r="A15" s="370"/>
      <c r="B15" s="41"/>
      <c r="C15" s="41"/>
      <c r="D15" s="41"/>
      <c r="E15" s="41"/>
      <c r="F15" s="302"/>
      <c r="G15" s="302"/>
      <c r="H15" s="302"/>
      <c r="I15" s="302"/>
      <c r="J15" s="303"/>
    </row>
    <row r="16" spans="1:10" s="11" customFormat="1" ht="11.25" customHeight="1">
      <c r="A16" s="370"/>
      <c r="B16" s="250" t="s">
        <v>135</v>
      </c>
      <c r="C16" s="208"/>
      <c r="D16" s="209"/>
      <c r="E16" s="207"/>
      <c r="F16" s="302"/>
      <c r="G16" s="302"/>
      <c r="H16" s="302"/>
      <c r="I16" s="302"/>
      <c r="J16" s="303"/>
    </row>
    <row r="17" spans="1:10" s="67" customFormat="1" ht="27" customHeight="1" thickBot="1">
      <c r="A17" s="370">
        <v>201</v>
      </c>
      <c r="B17" s="686" t="s">
        <v>248</v>
      </c>
      <c r="C17" s="686"/>
      <c r="D17" s="686"/>
      <c r="E17" s="686"/>
      <c r="F17" s="353">
        <f>F18+F19-F20</f>
        <v>0</v>
      </c>
      <c r="G17" s="353">
        <f>G18+G19-G20</f>
        <v>0</v>
      </c>
      <c r="H17" s="353">
        <f>H18+H19-H20</f>
        <v>0</v>
      </c>
      <c r="I17" s="353">
        <f>I18+I19-I20</f>
        <v>0</v>
      </c>
      <c r="J17" s="354">
        <f>J18+J19-J20</f>
        <v>0</v>
      </c>
    </row>
    <row r="18" spans="1:10" ht="12.75" customHeight="1" thickTop="1">
      <c r="A18" s="370">
        <v>202</v>
      </c>
      <c r="B18" s="687" t="s">
        <v>59</v>
      </c>
      <c r="C18" s="687"/>
      <c r="D18" s="687"/>
      <c r="E18" s="688"/>
      <c r="F18" s="297">
        <f>+'T.1 Postojeći'!F146</f>
        <v>0</v>
      </c>
      <c r="G18" s="297">
        <f>+'T.1 Postojeći'!G146</f>
        <v>0</v>
      </c>
      <c r="H18" s="297">
        <f>+'T.1 Postojeći'!H146</f>
        <v>0</v>
      </c>
      <c r="I18" s="297">
        <f>+'T.1 Postojeći'!I146</f>
        <v>0</v>
      </c>
      <c r="J18" s="298">
        <f>+'T.1 Postojeći'!J146</f>
        <v>0</v>
      </c>
    </row>
    <row r="19" spans="1:10" ht="12.75" customHeight="1">
      <c r="A19" s="370">
        <v>203</v>
      </c>
      <c r="B19" s="687" t="s">
        <v>60</v>
      </c>
      <c r="C19" s="687"/>
      <c r="D19" s="687"/>
      <c r="E19" s="688"/>
      <c r="F19" s="299"/>
      <c r="G19" s="299"/>
      <c r="H19" s="300">
        <f>+'T.2 Predloženi'!G170</f>
        <v>0</v>
      </c>
      <c r="I19" s="300">
        <f>+'T.2 Predloženi'!H170</f>
        <v>0</v>
      </c>
      <c r="J19" s="300">
        <f>+'T.2 Predloženi'!I170</f>
        <v>0</v>
      </c>
    </row>
    <row r="20" spans="1:10" ht="12.75" customHeight="1">
      <c r="A20" s="370">
        <v>204</v>
      </c>
      <c r="B20" s="687" t="s">
        <v>61</v>
      </c>
      <c r="C20" s="687"/>
      <c r="D20" s="687"/>
      <c r="E20" s="688"/>
      <c r="F20" s="299"/>
      <c r="G20" s="299"/>
      <c r="H20" s="300">
        <f>+'T.3 Uštede'!G74</f>
        <v>0</v>
      </c>
      <c r="I20" s="300">
        <f>+'T.3 Uštede'!H74</f>
        <v>0</v>
      </c>
      <c r="J20" s="300">
        <f>+'T.3 Uštede'!I74</f>
        <v>0</v>
      </c>
    </row>
    <row r="21" spans="1:10" s="11" customFormat="1" ht="0.75" customHeight="1">
      <c r="A21" s="370"/>
      <c r="B21" s="41"/>
      <c r="C21" s="41"/>
      <c r="D21" s="41"/>
      <c r="E21" s="41"/>
      <c r="F21" s="302"/>
      <c r="G21" s="302"/>
      <c r="H21" s="302"/>
      <c r="I21" s="302"/>
      <c r="J21" s="303"/>
    </row>
    <row r="22" spans="1:10" s="11" customFormat="1" ht="13.5" customHeight="1">
      <c r="A22" s="370"/>
      <c r="B22" s="250" t="s">
        <v>136</v>
      </c>
      <c r="C22" s="208"/>
      <c r="D22" s="209"/>
      <c r="E22" s="207"/>
      <c r="F22" s="302"/>
      <c r="G22" s="302"/>
      <c r="H22" s="302"/>
      <c r="I22" s="302"/>
      <c r="J22" s="303"/>
    </row>
    <row r="23" spans="1:10" s="67" customFormat="1" ht="24" customHeight="1" thickBot="1">
      <c r="A23" s="370">
        <v>301</v>
      </c>
      <c r="B23" s="686" t="s">
        <v>248</v>
      </c>
      <c r="C23" s="686"/>
      <c r="D23" s="686"/>
      <c r="E23" s="686"/>
      <c r="F23" s="353">
        <f>F24+F25-F26</f>
        <v>0</v>
      </c>
      <c r="G23" s="353">
        <f>G24+G25-G26</f>
        <v>0</v>
      </c>
      <c r="H23" s="353">
        <f>H24+H25-H26</f>
        <v>0</v>
      </c>
      <c r="I23" s="353">
        <f>I24+I25-I26</f>
        <v>0</v>
      </c>
      <c r="J23" s="354">
        <f>J24+J25-J26</f>
        <v>0</v>
      </c>
    </row>
    <row r="24" spans="1:10" ht="12.75" customHeight="1" thickTop="1">
      <c r="A24" s="370">
        <v>302</v>
      </c>
      <c r="B24" s="687" t="s">
        <v>59</v>
      </c>
      <c r="C24" s="687"/>
      <c r="D24" s="687"/>
      <c r="E24" s="688"/>
      <c r="F24" s="297">
        <f>'T.1 Postojeći'!F266</f>
        <v>0</v>
      </c>
      <c r="G24" s="297">
        <f>'T.1 Postojeći'!G266</f>
        <v>0</v>
      </c>
      <c r="H24" s="297">
        <f>'T.1 Postojeći'!H266</f>
        <v>0</v>
      </c>
      <c r="I24" s="297">
        <f>'T.1 Postojeći'!I266</f>
        <v>0</v>
      </c>
      <c r="J24" s="297">
        <f>'T.1 Postojeći'!J266</f>
        <v>0</v>
      </c>
    </row>
    <row r="25" spans="1:10" ht="12.75" customHeight="1">
      <c r="A25" s="370">
        <v>303</v>
      </c>
      <c r="B25" s="687" t="s">
        <v>60</v>
      </c>
      <c r="C25" s="687"/>
      <c r="D25" s="687"/>
      <c r="E25" s="688"/>
      <c r="F25" s="299"/>
      <c r="G25" s="299"/>
      <c r="H25" s="300">
        <f>+'T.2 Predloženi'!G331</f>
        <v>0</v>
      </c>
      <c r="I25" s="300">
        <f>+'T.2 Predloženi'!H331</f>
        <v>0</v>
      </c>
      <c r="J25" s="300">
        <f>+'T.2 Predloženi'!I331</f>
        <v>0</v>
      </c>
    </row>
    <row r="26" spans="1:10" ht="12.75" customHeight="1">
      <c r="A26" s="370">
        <v>304</v>
      </c>
      <c r="B26" s="687" t="s">
        <v>61</v>
      </c>
      <c r="C26" s="687"/>
      <c r="D26" s="687"/>
      <c r="E26" s="688"/>
      <c r="F26" s="299"/>
      <c r="G26" s="299"/>
      <c r="H26" s="300">
        <f>+'T.3 Uštede'!G133</f>
        <v>0</v>
      </c>
      <c r="I26" s="300">
        <f>+'T.3 Uštede'!H133</f>
        <v>0</v>
      </c>
      <c r="J26" s="300">
        <f>+'T.3 Uštede'!I133</f>
        <v>0</v>
      </c>
    </row>
    <row r="27" spans="1:10" s="11" customFormat="1" ht="6" customHeight="1" hidden="1">
      <c r="A27" s="370"/>
      <c r="B27" s="41"/>
      <c r="C27" s="41"/>
      <c r="D27" s="41"/>
      <c r="E27" s="41"/>
      <c r="F27" s="302"/>
      <c r="G27" s="302"/>
      <c r="H27" s="302"/>
      <c r="I27" s="302"/>
      <c r="J27" s="303"/>
    </row>
    <row r="28" spans="1:10" s="11" customFormat="1" ht="12" customHeight="1">
      <c r="A28" s="370"/>
      <c r="B28" s="205" t="s">
        <v>137</v>
      </c>
      <c r="C28" s="207"/>
      <c r="D28" s="207"/>
      <c r="E28" s="207"/>
      <c r="F28" s="302"/>
      <c r="G28" s="302"/>
      <c r="H28" s="302"/>
      <c r="I28" s="302"/>
      <c r="J28" s="303"/>
    </row>
    <row r="29" spans="1:10" s="67" customFormat="1" ht="27" customHeight="1" thickBot="1">
      <c r="A29" s="370">
        <v>401</v>
      </c>
      <c r="B29" s="686" t="s">
        <v>248</v>
      </c>
      <c r="C29" s="686"/>
      <c r="D29" s="686"/>
      <c r="E29" s="686"/>
      <c r="F29" s="353">
        <f>F30+F31-F32</f>
        <v>0</v>
      </c>
      <c r="G29" s="353">
        <f>G30+G31-G32</f>
        <v>0</v>
      </c>
      <c r="H29" s="355">
        <f>H30+H31-H32</f>
        <v>0</v>
      </c>
      <c r="I29" s="355">
        <f>I30+I31-I32</f>
        <v>0</v>
      </c>
      <c r="J29" s="356">
        <f>J30+J31-J32</f>
        <v>0</v>
      </c>
    </row>
    <row r="30" spans="1:10" ht="12.75" customHeight="1" thickTop="1">
      <c r="A30" s="370">
        <v>402</v>
      </c>
      <c r="B30" s="687" t="s">
        <v>59</v>
      </c>
      <c r="C30" s="687"/>
      <c r="D30" s="687"/>
      <c r="E30" s="688"/>
      <c r="F30" s="300">
        <f>+'T.1 Postojeći'!F389</f>
        <v>0</v>
      </c>
      <c r="G30" s="300">
        <f>+'T.1 Postojeći'!G389</f>
        <v>0</v>
      </c>
      <c r="H30" s="300">
        <f>+'T.1 Postojeći'!H389</f>
        <v>0</v>
      </c>
      <c r="I30" s="300">
        <f>+'T.1 Postojeći'!I389</f>
        <v>0</v>
      </c>
      <c r="J30" s="300">
        <f>+'T.1 Postojeći'!J389</f>
        <v>0</v>
      </c>
    </row>
    <row r="31" spans="1:10" ht="12.75" customHeight="1">
      <c r="A31" s="370">
        <v>403</v>
      </c>
      <c r="B31" s="687" t="s">
        <v>60</v>
      </c>
      <c r="C31" s="687"/>
      <c r="D31" s="687"/>
      <c r="E31" s="688"/>
      <c r="F31" s="299"/>
      <c r="G31" s="299"/>
      <c r="H31" s="300">
        <f>+'T.2 Predloženi'!G478</f>
        <v>0</v>
      </c>
      <c r="I31" s="300">
        <f>+'T.2 Predloženi'!H478</f>
        <v>0</v>
      </c>
      <c r="J31" s="300">
        <f>+'T.2 Predloženi'!I478</f>
        <v>0</v>
      </c>
    </row>
    <row r="32" spans="1:10" ht="12.75" customHeight="1">
      <c r="A32" s="370">
        <v>404</v>
      </c>
      <c r="B32" s="687" t="s">
        <v>61</v>
      </c>
      <c r="C32" s="687"/>
      <c r="D32" s="687"/>
      <c r="E32" s="688"/>
      <c r="F32" s="299"/>
      <c r="G32" s="299"/>
      <c r="H32" s="300">
        <f>+'T.3 Uštede'!G192</f>
        <v>0</v>
      </c>
      <c r="I32" s="300">
        <f>+'T.3 Uštede'!H192</f>
        <v>0</v>
      </c>
      <c r="J32" s="300">
        <f>+'T.3 Uštede'!I192</f>
        <v>0</v>
      </c>
    </row>
    <row r="33" spans="1:10" s="11" customFormat="1" ht="0.75" customHeight="1">
      <c r="A33" s="370"/>
      <c r="B33" s="41"/>
      <c r="C33" s="41"/>
      <c r="D33" s="41"/>
      <c r="E33" s="41"/>
      <c r="F33" s="302"/>
      <c r="G33" s="302"/>
      <c r="H33" s="302"/>
      <c r="I33" s="302"/>
      <c r="J33" s="303"/>
    </row>
    <row r="34" spans="1:10" s="11" customFormat="1" ht="12.75" customHeight="1">
      <c r="A34" s="370"/>
      <c r="B34" s="205" t="s">
        <v>138</v>
      </c>
      <c r="C34" s="207"/>
      <c r="D34" s="207"/>
      <c r="E34" s="207"/>
      <c r="F34" s="302"/>
      <c r="G34" s="302"/>
      <c r="H34" s="302"/>
      <c r="I34" s="302"/>
      <c r="J34" s="303"/>
    </row>
    <row r="35" spans="1:10" s="67" customFormat="1" ht="27" customHeight="1" thickBot="1">
      <c r="A35" s="370"/>
      <c r="B35" s="686" t="s">
        <v>248</v>
      </c>
      <c r="C35" s="686"/>
      <c r="D35" s="686"/>
      <c r="E35" s="686"/>
      <c r="F35" s="353">
        <f>F36+F37-F38</f>
        <v>0</v>
      </c>
      <c r="G35" s="353">
        <f>G36+G37-G38</f>
        <v>0</v>
      </c>
      <c r="H35" s="355">
        <f>H36+H37-H38</f>
        <v>0</v>
      </c>
      <c r="I35" s="355">
        <f>I36+I37-I38</f>
        <v>0</v>
      </c>
      <c r="J35" s="356">
        <f>J36+J37-J38</f>
        <v>0</v>
      </c>
    </row>
    <row r="36" spans="1:10" ht="12.75" customHeight="1" thickTop="1">
      <c r="A36" s="370">
        <v>501</v>
      </c>
      <c r="B36" s="687" t="s">
        <v>59</v>
      </c>
      <c r="C36" s="687"/>
      <c r="D36" s="687"/>
      <c r="E36" s="688"/>
      <c r="F36" s="297">
        <f>+'T.1 Postojeći'!F519</f>
        <v>0</v>
      </c>
      <c r="G36" s="297">
        <f>+'T.1 Postojeći'!G519</f>
        <v>0</v>
      </c>
      <c r="H36" s="297">
        <f>+'T.1 Postojeći'!H519</f>
        <v>0</v>
      </c>
      <c r="I36" s="297">
        <f>+'T.1 Postojeći'!I519</f>
        <v>0</v>
      </c>
      <c r="J36" s="297">
        <f>+'T.1 Postojeći'!J519</f>
        <v>0</v>
      </c>
    </row>
    <row r="37" spans="1:10" ht="12.75" customHeight="1">
      <c r="A37" s="370">
        <v>502</v>
      </c>
      <c r="B37" s="687" t="s">
        <v>60</v>
      </c>
      <c r="C37" s="687"/>
      <c r="D37" s="687"/>
      <c r="E37" s="688"/>
      <c r="F37" s="299"/>
      <c r="G37" s="299"/>
      <c r="H37" s="300">
        <f>+'T.2 Predloženi'!G633</f>
        <v>0</v>
      </c>
      <c r="I37" s="300">
        <f>+'T.2 Predloženi'!H633</f>
        <v>0</v>
      </c>
      <c r="J37" s="300">
        <f>+'T.2 Predloženi'!I633</f>
        <v>0</v>
      </c>
    </row>
    <row r="38" spans="1:10" ht="12.75" customHeight="1">
      <c r="A38" s="370">
        <v>503</v>
      </c>
      <c r="B38" s="687" t="s">
        <v>61</v>
      </c>
      <c r="C38" s="687"/>
      <c r="D38" s="687"/>
      <c r="E38" s="688"/>
      <c r="F38" s="299"/>
      <c r="G38" s="299"/>
      <c r="H38" s="300">
        <f>+'T.3 Uštede'!G251</f>
        <v>0</v>
      </c>
      <c r="I38" s="300">
        <f>+'T.3 Uštede'!H251</f>
        <v>0</v>
      </c>
      <c r="J38" s="300">
        <f>+'T.3 Uštede'!I251</f>
        <v>0</v>
      </c>
    </row>
    <row r="39" spans="1:10" s="11" customFormat="1" ht="6" customHeight="1" thickBot="1">
      <c r="A39" s="370"/>
      <c r="B39" s="41"/>
      <c r="C39" s="41"/>
      <c r="D39" s="41"/>
      <c r="E39" s="41"/>
      <c r="F39" s="302"/>
      <c r="G39" s="302"/>
      <c r="H39" s="302"/>
      <c r="I39" s="302"/>
      <c r="J39" s="303"/>
    </row>
    <row r="40" spans="1:10" ht="12.75" customHeight="1" thickBot="1">
      <c r="A40" s="370">
        <v>504</v>
      </c>
      <c r="B40" s="696" t="s">
        <v>113</v>
      </c>
      <c r="C40" s="696"/>
      <c r="D40" s="696"/>
      <c r="E40" s="697"/>
      <c r="F40" s="357">
        <f>+F11+F17+F23+F29+F35</f>
        <v>0</v>
      </c>
      <c r="G40" s="357">
        <f>+G11+G17+G23+G29+G35</f>
        <v>0</v>
      </c>
      <c r="H40" s="357">
        <f>+H11+H17+H23+H29+H35</f>
        <v>0</v>
      </c>
      <c r="I40" s="357">
        <f>+I11+I17+I23+I29+I35</f>
        <v>0</v>
      </c>
      <c r="J40" s="306">
        <f>+J11+J17+J23+J29+J35</f>
        <v>0</v>
      </c>
    </row>
    <row r="41" spans="1:10" s="61" customFormat="1" ht="5.25" customHeight="1">
      <c r="A41" s="370"/>
      <c r="B41" s="162"/>
      <c r="C41" s="162"/>
      <c r="D41" s="162"/>
      <c r="E41" s="162"/>
      <c r="F41" s="163"/>
      <c r="G41" s="163"/>
      <c r="H41" s="163"/>
      <c r="I41" s="163"/>
      <c r="J41" s="164"/>
    </row>
    <row r="42" spans="1:10" s="11" customFormat="1" ht="12" customHeight="1" hidden="1">
      <c r="A42" s="370"/>
      <c r="B42" s="45"/>
      <c r="C42" s="45"/>
      <c r="D42" s="45"/>
      <c r="E42" s="45"/>
      <c r="F42" s="47"/>
      <c r="G42" s="47"/>
      <c r="H42" s="47"/>
      <c r="I42" s="47"/>
      <c r="J42" s="119"/>
    </row>
    <row r="43" spans="1:10" s="61" customFormat="1" ht="12.75" customHeight="1">
      <c r="A43" s="370"/>
      <c r="B43" s="708" t="s">
        <v>114</v>
      </c>
      <c r="C43" s="708"/>
      <c r="D43" s="708"/>
      <c r="E43" s="708"/>
      <c r="F43" s="708"/>
      <c r="G43" s="708"/>
      <c r="H43" s="708"/>
      <c r="I43" s="708"/>
      <c r="J43" s="709"/>
    </row>
    <row r="44" spans="1:14" ht="13.5" customHeight="1">
      <c r="A44" s="371" t="s">
        <v>164</v>
      </c>
      <c r="B44" s="251">
        <v>611000</v>
      </c>
      <c r="C44" s="539" t="s">
        <v>87</v>
      </c>
      <c r="D44" s="540"/>
      <c r="E44" s="541"/>
      <c r="F44" s="304">
        <f>+'T.4. Zbrojne tabele'!F19+'T.4. Zbrojne tabele'!F79+'T.4. Zbrojne tabele'!F139+'T.4. Zbrojne tabele'!F198+'T.4. Zbrojne tabele'!F257</f>
        <v>0</v>
      </c>
      <c r="G44" s="304">
        <f>+'T.4. Zbrojne tabele'!G19+'T.4. Zbrojne tabele'!G79+'T.4. Zbrojne tabele'!G139+'T.4. Zbrojne tabele'!G198+'T.4. Zbrojne tabele'!G257</f>
        <v>0</v>
      </c>
      <c r="H44" s="304">
        <f>+'T.4. Zbrojne tabele'!H19+'T.4. Zbrojne tabele'!H79+'T.4. Zbrojne tabele'!H139+'T.4. Zbrojne tabele'!H198+'T.4. Zbrojne tabele'!H257</f>
        <v>0</v>
      </c>
      <c r="I44" s="304">
        <f>+'T.4. Zbrojne tabele'!I19+'T.4. Zbrojne tabele'!I79+'T.4. Zbrojne tabele'!I139+'T.4. Zbrojne tabele'!I198+'T.4. Zbrojne tabele'!I257</f>
        <v>0</v>
      </c>
      <c r="J44" s="304">
        <f>+'T.4. Zbrojne tabele'!J19+'T.4. Zbrojne tabele'!J79+'T.4. Zbrojne tabele'!J139+'T.4. Zbrojne tabele'!J198+'T.4. Zbrojne tabele'!J257</f>
        <v>0</v>
      </c>
      <c r="L44" s="68"/>
      <c r="M44" s="69"/>
      <c r="N44" s="69"/>
    </row>
    <row r="45" spans="1:14" ht="13.5" customHeight="1">
      <c r="A45" s="371" t="s">
        <v>165</v>
      </c>
      <c r="B45" s="252">
        <v>612000</v>
      </c>
      <c r="C45" s="539" t="s">
        <v>258</v>
      </c>
      <c r="D45" s="540"/>
      <c r="E45" s="541"/>
      <c r="F45" s="304">
        <f>+'T.4. Zbrojne tabele'!F20+'T.4. Zbrojne tabele'!F80+'T.4. Zbrojne tabele'!F140+'T.4. Zbrojne tabele'!F199+'T.4. Zbrojne tabele'!F258</f>
        <v>0</v>
      </c>
      <c r="G45" s="304">
        <f>+'T.4. Zbrojne tabele'!G20+'T.4. Zbrojne tabele'!G80+'T.4. Zbrojne tabele'!G140+'T.4. Zbrojne tabele'!G199+'T.4. Zbrojne tabele'!G258</f>
        <v>0</v>
      </c>
      <c r="H45" s="304">
        <f>+'T.4. Zbrojne tabele'!H20+'T.4. Zbrojne tabele'!H80+'T.4. Zbrojne tabele'!H140+'T.4. Zbrojne tabele'!H199+'T.4. Zbrojne tabele'!H258</f>
        <v>0</v>
      </c>
      <c r="I45" s="304">
        <f>+'T.4. Zbrojne tabele'!I20+'T.4. Zbrojne tabele'!I80+'T.4. Zbrojne tabele'!I140+'T.4. Zbrojne tabele'!I199+'T.4. Zbrojne tabele'!I258</f>
        <v>0</v>
      </c>
      <c r="J45" s="304">
        <f>+'T.4. Zbrojne tabele'!J20+'T.4. Zbrojne tabele'!J80+'T.4. Zbrojne tabele'!J140+'T.4. Zbrojne tabele'!J199+'T.4. Zbrojne tabele'!J258</f>
        <v>0</v>
      </c>
      <c r="L45" s="68"/>
      <c r="M45" s="69"/>
      <c r="N45" s="69"/>
    </row>
    <row r="46" spans="1:14" ht="13.5" customHeight="1">
      <c r="A46" s="371" t="s">
        <v>166</v>
      </c>
      <c r="B46" s="252">
        <v>613000</v>
      </c>
      <c r="C46" s="539" t="s">
        <v>46</v>
      </c>
      <c r="D46" s="540"/>
      <c r="E46" s="541"/>
      <c r="F46" s="304">
        <f>+'T.4. Zbrojne tabele'!F21+'T.4. Zbrojne tabele'!F81+'T.4. Zbrojne tabele'!F141+'T.4. Zbrojne tabele'!F200+'T.4. Zbrojne tabele'!F259</f>
        <v>0</v>
      </c>
      <c r="G46" s="304">
        <f>+'T.4. Zbrojne tabele'!G21+'T.4. Zbrojne tabele'!G81+'T.4. Zbrojne tabele'!G141+'T.4. Zbrojne tabele'!G200+'T.4. Zbrojne tabele'!G259</f>
        <v>0</v>
      </c>
      <c r="H46" s="304">
        <f>+'T.4. Zbrojne tabele'!H21+'T.4. Zbrojne tabele'!H81+'T.4. Zbrojne tabele'!H141+'T.4. Zbrojne tabele'!H200+'T.4. Zbrojne tabele'!H259</f>
        <v>0</v>
      </c>
      <c r="I46" s="304">
        <f>+'T.4. Zbrojne tabele'!I21+'T.4. Zbrojne tabele'!I81+'T.4. Zbrojne tabele'!I141+'T.4. Zbrojne tabele'!I200+'T.4. Zbrojne tabele'!I259</f>
        <v>0</v>
      </c>
      <c r="J46" s="304">
        <f>+'T.4. Zbrojne tabele'!J21+'T.4. Zbrojne tabele'!J81+'T.4. Zbrojne tabele'!J141+'T.4. Zbrojne tabele'!J200+'T.4. Zbrojne tabele'!J259</f>
        <v>0</v>
      </c>
      <c r="L46" s="68"/>
      <c r="M46" s="69"/>
      <c r="N46" s="69"/>
    </row>
    <row r="47" spans="1:14" ht="13.5" customHeight="1">
      <c r="A47" s="371" t="s">
        <v>167</v>
      </c>
      <c r="B47" s="252">
        <v>614000</v>
      </c>
      <c r="C47" s="539" t="s">
        <v>88</v>
      </c>
      <c r="D47" s="540"/>
      <c r="E47" s="541"/>
      <c r="F47" s="304">
        <f>+'T.4. Zbrojne tabele'!F22+'T.4. Zbrojne tabele'!F82+'T.4. Zbrojne tabele'!F142+'T.4. Zbrojne tabele'!F201+'T.4. Zbrojne tabele'!F260</f>
        <v>0</v>
      </c>
      <c r="G47" s="304">
        <f>+'T.4. Zbrojne tabele'!G22+'T.4. Zbrojne tabele'!G82+'T.4. Zbrojne tabele'!G142+'T.4. Zbrojne tabele'!G201+'T.4. Zbrojne tabele'!G260</f>
        <v>0</v>
      </c>
      <c r="H47" s="304">
        <f>+'T.4. Zbrojne tabele'!H22+'T.4. Zbrojne tabele'!H82+'T.4. Zbrojne tabele'!H142+'T.4. Zbrojne tabele'!H201+'T.4. Zbrojne tabele'!H260</f>
        <v>0</v>
      </c>
      <c r="I47" s="304">
        <f>+'T.4. Zbrojne tabele'!I22+'T.4. Zbrojne tabele'!I82+'T.4. Zbrojne tabele'!I142+'T.4. Zbrojne tabele'!I201+'T.4. Zbrojne tabele'!I260</f>
        <v>0</v>
      </c>
      <c r="J47" s="304">
        <f>+'T.4. Zbrojne tabele'!J22+'T.4. Zbrojne tabele'!J82+'T.4. Zbrojne tabele'!J142+'T.4. Zbrojne tabele'!J201+'T.4. Zbrojne tabele'!J260</f>
        <v>0</v>
      </c>
      <c r="L47" s="68"/>
      <c r="M47" s="69"/>
      <c r="N47" s="69"/>
    </row>
    <row r="48" spans="1:14" ht="13.5" customHeight="1">
      <c r="A48" s="371" t="s">
        <v>168</v>
      </c>
      <c r="B48" s="252">
        <v>821000</v>
      </c>
      <c r="C48" s="539" t="s">
        <v>89</v>
      </c>
      <c r="D48" s="540"/>
      <c r="E48" s="541"/>
      <c r="F48" s="304">
        <f>+'T.4. Zbrojne tabele'!F23+'T.4. Zbrojne tabele'!F83+'T.4. Zbrojne tabele'!F143+'T.4. Zbrojne tabele'!F202+'T.4. Zbrojne tabele'!F261</f>
        <v>0</v>
      </c>
      <c r="G48" s="304">
        <f>+'T.4. Zbrojne tabele'!G23+'T.4. Zbrojne tabele'!G83+'T.4. Zbrojne tabele'!G143+'T.4. Zbrojne tabele'!G202+'T.4. Zbrojne tabele'!G261</f>
        <v>0</v>
      </c>
      <c r="H48" s="304">
        <f>+'T.4. Zbrojne tabele'!H23+'T.4. Zbrojne tabele'!H83+'T.4. Zbrojne tabele'!H143+'T.4. Zbrojne tabele'!H202+'T.4. Zbrojne tabele'!H261</f>
        <v>0</v>
      </c>
      <c r="I48" s="304">
        <f>+'T.4. Zbrojne tabele'!I23+'T.4. Zbrojne tabele'!I83+'T.4. Zbrojne tabele'!I143+'T.4. Zbrojne tabele'!I202+'T.4. Zbrojne tabele'!I261</f>
        <v>0</v>
      </c>
      <c r="J48" s="304">
        <f>+'T.4. Zbrojne tabele'!J23+'T.4. Zbrojne tabele'!J83+'T.4. Zbrojne tabele'!J143+'T.4. Zbrojne tabele'!J202+'T.4. Zbrojne tabele'!J261</f>
        <v>0</v>
      </c>
      <c r="L48" s="68"/>
      <c r="M48" s="69"/>
      <c r="N48" s="69"/>
    </row>
    <row r="49" spans="1:14" ht="4.5" customHeight="1">
      <c r="A49" s="370"/>
      <c r="B49" s="253"/>
      <c r="C49" s="166"/>
      <c r="D49" s="166"/>
      <c r="E49" s="166"/>
      <c r="F49" s="167"/>
      <c r="G49" s="167"/>
      <c r="H49" s="167"/>
      <c r="I49" s="167"/>
      <c r="J49" s="168"/>
      <c r="L49" s="68"/>
      <c r="M49" s="69"/>
      <c r="N49" s="69"/>
    </row>
    <row r="50" spans="1:10" s="61" customFormat="1" ht="12.75" customHeight="1" thickBot="1">
      <c r="A50" s="370"/>
      <c r="B50" s="708" t="s">
        <v>62</v>
      </c>
      <c r="C50" s="708"/>
      <c r="D50" s="708"/>
      <c r="E50" s="708"/>
      <c r="F50" s="708"/>
      <c r="G50" s="708"/>
      <c r="H50" s="708"/>
      <c r="I50" s="708"/>
      <c r="J50" s="709"/>
    </row>
    <row r="51" spans="1:14" s="170" customFormat="1" ht="13.5" customHeight="1" thickBot="1">
      <c r="A51" s="372" t="s">
        <v>169</v>
      </c>
      <c r="B51" s="249"/>
      <c r="C51" s="710" t="s">
        <v>95</v>
      </c>
      <c r="D51" s="711"/>
      <c r="E51" s="712"/>
      <c r="F51" s="305">
        <f>+SUM(F44:F48)</f>
        <v>0</v>
      </c>
      <c r="G51" s="305">
        <f>+SUM(G44:G48)</f>
        <v>0</v>
      </c>
      <c r="H51" s="305">
        <f>+SUM(H44:H48)</f>
        <v>0</v>
      </c>
      <c r="I51" s="305">
        <f>+SUM(I44:I48)</f>
        <v>0</v>
      </c>
      <c r="J51" s="306">
        <f>+SUM(J44:J48)</f>
        <v>0</v>
      </c>
      <c r="L51" s="68"/>
      <c r="M51" s="68"/>
      <c r="N51" s="68"/>
    </row>
    <row r="52" spans="1:14" ht="13.5" customHeight="1">
      <c r="A52" s="371" t="s">
        <v>170</v>
      </c>
      <c r="B52" s="248"/>
      <c r="C52" s="713" t="s">
        <v>96</v>
      </c>
      <c r="D52" s="593"/>
      <c r="E52" s="714"/>
      <c r="F52" s="307">
        <f>+'T.4. Zbrojne tabele'!F25+'T.4. Zbrojne tabele'!F85+'T.4. Zbrojne tabele'!F145+'T.4. Zbrojne tabele'!F204+'T.4. Zbrojne tabele'!F263</f>
        <v>0</v>
      </c>
      <c r="G52" s="307">
        <f>+'T.4. Zbrojne tabele'!G25+'T.4. Zbrojne tabele'!G85+'T.4. Zbrojne tabele'!G145+'T.4. Zbrojne tabele'!G204+'T.4. Zbrojne tabele'!G263</f>
        <v>0</v>
      </c>
      <c r="H52" s="307">
        <f>+'T.4. Zbrojne tabele'!H25+'T.4. Zbrojne tabele'!H85+'T.4. Zbrojne tabele'!H145+'T.4. Zbrojne tabele'!H204+'T.4. Zbrojne tabele'!H263</f>
        <v>0</v>
      </c>
      <c r="I52" s="307">
        <f>+'T.4. Zbrojne tabele'!I25+'T.4. Zbrojne tabele'!I85+'T.4. Zbrojne tabele'!I145+'T.4. Zbrojne tabele'!I204+'T.4. Zbrojne tabele'!I263</f>
        <v>0</v>
      </c>
      <c r="J52" s="307">
        <f>+'T.4. Zbrojne tabele'!J25+'T.4. Zbrojne tabele'!J85+'T.4. Zbrojne tabele'!J145+'T.4. Zbrojne tabele'!J204+'T.4. Zbrojne tabele'!J263</f>
        <v>0</v>
      </c>
      <c r="L52" s="68"/>
      <c r="M52" s="69"/>
      <c r="N52" s="69"/>
    </row>
    <row r="53" spans="1:14" ht="13.5" customHeight="1">
      <c r="A53" s="371" t="s">
        <v>171</v>
      </c>
      <c r="B53" s="248"/>
      <c r="C53" s="539" t="s">
        <v>97</v>
      </c>
      <c r="D53" s="540"/>
      <c r="E53" s="541"/>
      <c r="F53" s="308">
        <f>+'T.4. Zbrojne tabele'!F32+'T.4. Zbrojne tabele'!F92+'T.4. Zbrojne tabele'!F152+'T.4. Zbrojne tabele'!F211+'T.4. Zbrojne tabele'!F270</f>
        <v>0</v>
      </c>
      <c r="G53" s="308">
        <f>+'T.4. Zbrojne tabele'!G32+'T.4. Zbrojne tabele'!G92+'T.4. Zbrojne tabele'!G152+'T.4. Zbrojne tabele'!G211+'T.4. Zbrojne tabele'!G270</f>
        <v>0</v>
      </c>
      <c r="H53" s="308">
        <f>+'T.4. Zbrojne tabele'!H32+'T.4. Zbrojne tabele'!H92+'T.4. Zbrojne tabele'!H152+'T.4. Zbrojne tabele'!H211+'T.4. Zbrojne tabele'!H270</f>
        <v>0</v>
      </c>
      <c r="I53" s="308">
        <f>+'T.4. Zbrojne tabele'!I32+'T.4. Zbrojne tabele'!I92+'T.4. Zbrojne tabele'!I152+'T.4. Zbrojne tabele'!I211+'T.4. Zbrojne tabele'!I270</f>
        <v>0</v>
      </c>
      <c r="J53" s="308">
        <f>+'T.4. Zbrojne tabele'!J32+'T.4. Zbrojne tabele'!J92+'T.4. Zbrojne tabele'!J152+'T.4. Zbrojne tabele'!J211+'T.4. Zbrojne tabele'!J270</f>
        <v>0</v>
      </c>
      <c r="L53" s="68"/>
      <c r="M53" s="69"/>
      <c r="N53" s="69"/>
    </row>
    <row r="54" spans="1:14" ht="6" customHeight="1" thickBot="1">
      <c r="A54" s="370"/>
      <c r="B54" s="166"/>
      <c r="C54" s="166"/>
      <c r="D54" s="166"/>
      <c r="E54" s="166"/>
      <c r="F54" s="309"/>
      <c r="G54" s="309"/>
      <c r="H54" s="309"/>
      <c r="I54" s="309"/>
      <c r="J54" s="310"/>
      <c r="L54" s="68"/>
      <c r="M54" s="69"/>
      <c r="N54" s="69"/>
    </row>
    <row r="55" spans="1:10" ht="12.75" customHeight="1" thickBot="1">
      <c r="A55" s="370"/>
      <c r="B55" s="696" t="s">
        <v>115</v>
      </c>
      <c r="C55" s="696"/>
      <c r="D55" s="696"/>
      <c r="E55" s="697"/>
      <c r="F55" s="357">
        <f>+SUM(F51:F53)</f>
        <v>0</v>
      </c>
      <c r="G55" s="357">
        <f>+SUM(G51:G53)</f>
        <v>0</v>
      </c>
      <c r="H55" s="357">
        <f>+SUM(H51:H53)</f>
        <v>0</v>
      </c>
      <c r="I55" s="357">
        <f>+SUM(I51:I53)</f>
        <v>0</v>
      </c>
      <c r="J55" s="306">
        <f>+SUM(J51:J53)</f>
        <v>0</v>
      </c>
    </row>
    <row r="56" spans="1:10" s="11" customFormat="1" ht="3.75" customHeight="1">
      <c r="A56" s="370"/>
      <c r="B56" s="41"/>
      <c r="C56" s="41"/>
      <c r="D56" s="41"/>
      <c r="E56" s="41"/>
      <c r="F56" s="302"/>
      <c r="G56" s="302"/>
      <c r="H56" s="302"/>
      <c r="I56" s="302"/>
      <c r="J56" s="303"/>
    </row>
    <row r="57" spans="1:14" ht="13.5" thickBot="1">
      <c r="A57" s="371" t="s">
        <v>172</v>
      </c>
      <c r="B57" s="546" t="s">
        <v>65</v>
      </c>
      <c r="C57" s="546"/>
      <c r="D57" s="546"/>
      <c r="E57" s="547"/>
      <c r="F57" s="311">
        <f>+'T.4. Zbrojne tabele'!F40+'T.4. Zbrojne tabele'!F100+'T.4. Zbrojne tabele'!F160+'T.4. Zbrojne tabele'!F219+'T.4. Zbrojne tabele'!F278</f>
        <v>0</v>
      </c>
      <c r="G57" s="311">
        <f>+'T.4. Zbrojne tabele'!G40+'T.4. Zbrojne tabele'!G100+'T.4. Zbrojne tabele'!G160+'T.4. Zbrojne tabele'!G219+'T.4. Zbrojne tabele'!G278</f>
        <v>0</v>
      </c>
      <c r="H57" s="311">
        <f>+'T.4. Zbrojne tabele'!H40+'T.4. Zbrojne tabele'!H100+'T.4. Zbrojne tabele'!H160+'T.4. Zbrojne tabele'!H219+'T.4. Zbrojne tabele'!H278</f>
        <v>0</v>
      </c>
      <c r="I57" s="311">
        <f>+'T.4. Zbrojne tabele'!I40+'T.4. Zbrojne tabele'!I100+'T.4. Zbrojne tabele'!I160+'T.4. Zbrojne tabele'!I219+'T.4. Zbrojne tabele'!I278</f>
        <v>0</v>
      </c>
      <c r="J57" s="311">
        <f>+'T.4. Zbrojne tabele'!J40+'T.4. Zbrojne tabele'!J100+'T.4. Zbrojne tabele'!J160+'T.4. Zbrojne tabele'!J219+'T.4. Zbrojne tabele'!J278</f>
        <v>0</v>
      </c>
      <c r="L57" s="69"/>
      <c r="M57" s="69"/>
      <c r="N57" s="69"/>
    </row>
    <row r="58" spans="2:10" ht="9" customHeight="1">
      <c r="B58" s="70"/>
      <c r="C58" s="70"/>
      <c r="D58" s="71"/>
      <c r="E58" s="71"/>
      <c r="F58" s="71"/>
      <c r="G58" s="71"/>
      <c r="H58" s="72"/>
      <c r="I58" s="72"/>
      <c r="J58" s="72"/>
    </row>
  </sheetData>
  <sheetProtection/>
  <mergeCells count="39">
    <mergeCell ref="B57:E57"/>
    <mergeCell ref="C51:E51"/>
    <mergeCell ref="B32:E32"/>
    <mergeCell ref="B36:E36"/>
    <mergeCell ref="B37:E37"/>
    <mergeCell ref="B26:E26"/>
    <mergeCell ref="C52:E52"/>
    <mergeCell ref="C53:E53"/>
    <mergeCell ref="B50:J50"/>
    <mergeCell ref="B17:E17"/>
    <mergeCell ref="B18:E18"/>
    <mergeCell ref="B38:E38"/>
    <mergeCell ref="B29:E29"/>
    <mergeCell ref="B35:E35"/>
    <mergeCell ref="B43:J43"/>
    <mergeCell ref="B40:E40"/>
    <mergeCell ref="B30:E30"/>
    <mergeCell ref="B31:E31"/>
    <mergeCell ref="B25:E25"/>
    <mergeCell ref="B55:E55"/>
    <mergeCell ref="B6:C6"/>
    <mergeCell ref="D6:J6"/>
    <mergeCell ref="B11:E11"/>
    <mergeCell ref="H8:J8"/>
    <mergeCell ref="B8:E9"/>
    <mergeCell ref="C44:E44"/>
    <mergeCell ref="C45:E45"/>
    <mergeCell ref="C46:E46"/>
    <mergeCell ref="C47:E47"/>
    <mergeCell ref="C48:E48"/>
    <mergeCell ref="B23:E23"/>
    <mergeCell ref="B20:E20"/>
    <mergeCell ref="B24:E24"/>
    <mergeCell ref="B1:J2"/>
    <mergeCell ref="D4:J4"/>
    <mergeCell ref="B12:E12"/>
    <mergeCell ref="B13:E13"/>
    <mergeCell ref="B14:E14"/>
    <mergeCell ref="B19:E19"/>
  </mergeCells>
  <printOptions/>
  <pageMargins left="0.3937007874015748" right="0.3937007874015748" top="0.7874015748031497" bottom="0.3937007874015748" header="0.3937007874015748" footer="0.1968503937007874"/>
  <pageSetup cellComments="asDisplayed"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deanna</dc:creator>
  <cp:keywords/>
  <dc:description/>
  <cp:lastModifiedBy>Ružica Živković</cp:lastModifiedBy>
  <cp:lastPrinted>2014-06-08T06:56:33Z</cp:lastPrinted>
  <dcterms:created xsi:type="dcterms:W3CDTF">1996-10-14T23:33:28Z</dcterms:created>
  <dcterms:modified xsi:type="dcterms:W3CDTF">2017-05-08T09:28:06Z</dcterms:modified>
  <cp:category/>
  <cp:version/>
  <cp:contentType/>
  <cp:contentStatus/>
</cp:coreProperties>
</file>