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325" tabRatio="750" firstSheet="1" activeTab="1"/>
  </bookViews>
  <sheets>
    <sheet name="POM" sheetId="1" state="hidden" r:id="rId1"/>
    <sheet name="Naslovna" sheetId="2" r:id="rId2"/>
    <sheet name="T.0.Ulazni podaci" sheetId="3" r:id="rId3"/>
    <sheet name="T.1 P1" sheetId="4" r:id="rId4"/>
    <sheet name="T.1 P2" sheetId="5" r:id="rId5"/>
    <sheet name="T.1 P3" sheetId="6" r:id="rId6"/>
    <sheet name="T.1 P4" sheetId="7" r:id="rId7"/>
    <sheet name="T.1 P5" sheetId="8" r:id="rId8"/>
    <sheet name="T.1 P6" sheetId="9" r:id="rId9"/>
    <sheet name="T.1 P7" sheetId="10" r:id="rId10"/>
    <sheet name="T.1 P8" sheetId="11" r:id="rId11"/>
    <sheet name="T.1 P9" sheetId="12" r:id="rId12"/>
    <sheet name="T.1 P10" sheetId="13" r:id="rId13"/>
    <sheet name="T.1 P11" sheetId="14" r:id="rId14"/>
    <sheet name="T.1 P12" sheetId="15" r:id="rId15"/>
    <sheet name="T.2 Sažetak" sheetId="16" r:id="rId16"/>
  </sheets>
  <definedNames>
    <definedName name="_xlfn.SUMIFS" hidden="1">#NAME?</definedName>
    <definedName name="izvori">'POM'!$D$2:$D$3</definedName>
    <definedName name="kod">'POM'!$A$2:$A$61</definedName>
    <definedName name="_xlnm.Print_Area" localSheetId="15">'T.2 Sažetak'!$A$1:$J$64</definedName>
    <definedName name="POM">'POM'!$A$22:$A$61</definedName>
    <definedName name="pop">'POM'!$A$1:$A$61</definedName>
    <definedName name="popis">'POM'!$A$2:$A$61</definedName>
  </definedNames>
  <calcPr fullCalcOnLoad="1"/>
</workbook>
</file>

<file path=xl/comments10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11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12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13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14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15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4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5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6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7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8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9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sharedStrings.xml><?xml version="1.0" encoding="utf-8"?>
<sst xmlns="http://schemas.openxmlformats.org/spreadsheetml/2006/main" count="884" uniqueCount="268">
  <si>
    <t>Kontakt osoba:</t>
  </si>
  <si>
    <t>Tel. broj kontakt osobe:</t>
  </si>
  <si>
    <t>Institucija:</t>
  </si>
  <si>
    <t>Ostvareno</t>
  </si>
  <si>
    <t>Očekivani rezultati</t>
  </si>
  <si>
    <t>Izdaci za materijal i usluge</t>
  </si>
  <si>
    <t>UKUPNI PREDLOŽENI RASHODI, PO IZVORU SREDSTAVA</t>
  </si>
  <si>
    <t>E-mail adresa kontakt osobe:</t>
  </si>
  <si>
    <t>Ukupni broj uposlenih</t>
  </si>
  <si>
    <t xml:space="preserve">u proračunskoj </t>
  </si>
  <si>
    <t xml:space="preserve">instituciji/ministarstvu </t>
  </si>
  <si>
    <t xml:space="preserve">prema važećem </t>
  </si>
  <si>
    <t xml:space="preserve">Pravilniku o unutarnjoj </t>
  </si>
  <si>
    <t>organizaciji korisnika:</t>
  </si>
  <si>
    <t>INSTRUKCIJE ZA PRORAČUNSKE KORISNIKE br. 1</t>
  </si>
  <si>
    <t xml:space="preserve">Bruto plaće i naknade </t>
  </si>
  <si>
    <t>Tekući grantovi</t>
  </si>
  <si>
    <t>Kapitalna ulaganja</t>
  </si>
  <si>
    <t>Izvršenje</t>
  </si>
  <si>
    <t>Datum:</t>
  </si>
  <si>
    <t>Proračun</t>
  </si>
  <si>
    <t>Zahtjevi</t>
  </si>
  <si>
    <t>Ukupna proračunska sredstva (isključujući donatorska i kreditna sredstva)</t>
  </si>
  <si>
    <t>UKUPNI PRORAČUNSKI RASHODI</t>
  </si>
  <si>
    <t>Program br. 1:</t>
  </si>
  <si>
    <t>Program br. 2:</t>
  </si>
  <si>
    <t>Program br. 3:</t>
  </si>
  <si>
    <t>Program br. 4:</t>
  </si>
  <si>
    <t>Program br. 5:</t>
  </si>
  <si>
    <t>TABLICE PREGLEDA PRIORITETA PRORAČUNSKIH KORISNIKA</t>
  </si>
  <si>
    <t>Doprinosi poslodavca i ostali doprinosi</t>
  </si>
  <si>
    <t>Kapitalni grantovi</t>
  </si>
  <si>
    <t>Izdaci za kamate</t>
  </si>
  <si>
    <t>Otplate dugova</t>
  </si>
  <si>
    <t>2022</t>
  </si>
  <si>
    <t>2023</t>
  </si>
  <si>
    <t>Rashodi financirani iz pror.prihoda</t>
  </si>
  <si>
    <t>2024</t>
  </si>
  <si>
    <t>Predložene aktivnosti</t>
  </si>
  <si>
    <t>Pokazatelji rezultata</t>
  </si>
  <si>
    <t>Rukovoditelj programa</t>
  </si>
  <si>
    <t>Pravni temelj</t>
  </si>
  <si>
    <t>T.0. Ulazni podaci</t>
  </si>
  <si>
    <t>Proračunski korisnik:</t>
  </si>
  <si>
    <t>Strateški cilj:</t>
  </si>
  <si>
    <t>Naziv programa</t>
  </si>
  <si>
    <t>2025</t>
  </si>
  <si>
    <t>Program 1.</t>
  </si>
  <si>
    <t>Program 2.</t>
  </si>
  <si>
    <t>Program 3.</t>
  </si>
  <si>
    <t>Program 4.</t>
  </si>
  <si>
    <t>Program 5.</t>
  </si>
  <si>
    <t>Program 6.</t>
  </si>
  <si>
    <t>600000 Tekuća pričuva predsjednika Vlade</t>
  </si>
  <si>
    <t>600000 Tekuća pričuva zamjenika pred. Vlade</t>
  </si>
  <si>
    <t>600000 Tekuća pričuva ministra financija</t>
  </si>
  <si>
    <t>611100 Bruto plaće i naknade plaća</t>
  </si>
  <si>
    <t>611200 Naknade troškova zaposlenih</t>
  </si>
  <si>
    <t>611200 Naknade troškova zaposlenih - volonteri</t>
  </si>
  <si>
    <t>612100 Doprinosi poslodavca</t>
  </si>
  <si>
    <t>612100 Doprinosi za beneficirani radni staž 1996-1998</t>
  </si>
  <si>
    <t>614100 Grant za Sveučilište u Mostaru</t>
  </si>
  <si>
    <t>614100 Grant za razvoj turizma</t>
  </si>
  <si>
    <t>614100 Grant nižim razinama vlasti</t>
  </si>
  <si>
    <t>614100 Grant za zdravstvene institucije i centre za soc.rad</t>
  </si>
  <si>
    <t>614100 Grant za zaštitu okoliša</t>
  </si>
  <si>
    <t>614100 Grant za šumarstvo</t>
  </si>
  <si>
    <t>614100 Grant za sufinanciranje prijevoza učenika</t>
  </si>
  <si>
    <t xml:space="preserve">614200 Grant za sufinanciranje nabavke udžbenika učenicima </t>
  </si>
  <si>
    <t>614200 Grant za zdravstvene potrebe</t>
  </si>
  <si>
    <t>614200 Grant za socijalne potrebe</t>
  </si>
  <si>
    <t>614200 Isplate stipendija</t>
  </si>
  <si>
    <t>614200 Grant za branitelje i stradalnike dom. rata</t>
  </si>
  <si>
    <t>614200 Grant za zaštitu od prirodnih i drugih nesreća</t>
  </si>
  <si>
    <t>614300 Grant političkim strankama</t>
  </si>
  <si>
    <t>614300 Grant neprofitnim organizacijama i udrugama građana</t>
  </si>
  <si>
    <t>614300 Grant za Crveni križ Županije Posavske</t>
  </si>
  <si>
    <t>614300 Grant za Gospodarsku komoru ŽP</t>
  </si>
  <si>
    <t xml:space="preserve"> 614300 Grant za Obrtničku komoru ŽP</t>
  </si>
  <si>
    <t>614300 Grant za udruge roditelja djece s posebnim potrebama</t>
  </si>
  <si>
    <t>614300 Grant za informiranje</t>
  </si>
  <si>
    <t>614300 Grant za financiranje vjerskih zajednica</t>
  </si>
  <si>
    <t>614300 Grant za sufinanciranje profesionalne vatrogasne postrojbe</t>
  </si>
  <si>
    <t>614300 Grant za sport</t>
  </si>
  <si>
    <t>614300 Grant za kulturu</t>
  </si>
  <si>
    <t>614500 Grant za razvoj poduzetništva, obrta i zadruga</t>
  </si>
  <si>
    <t>614500 Grant za poljoprivredu</t>
  </si>
  <si>
    <t>614500 Grant za vodoprivredu</t>
  </si>
  <si>
    <t>614500 Grant za uređenje poljoprivrednog zemljišta</t>
  </si>
  <si>
    <t>614800 Ostali grantovi-povrat i drugo</t>
  </si>
  <si>
    <t xml:space="preserve"> 615100 Kapitalni grant</t>
  </si>
  <si>
    <t xml:space="preserve"> 615100 Kapitalni grant za vodoprivredu</t>
  </si>
  <si>
    <t xml:space="preserve"> 615100 Kapitalni grant za uređenje poljoprivrednog zemljišta</t>
  </si>
  <si>
    <t>615500  Kapitalni grant za razvoj poduzetništva, obrta i zadruga</t>
  </si>
  <si>
    <t>616200 Izdaci za inozemne kamate-Koreja</t>
  </si>
  <si>
    <t>616200 Izdaci za inozemne kamate-Austrija</t>
  </si>
  <si>
    <t>821200 Nabavka građevina</t>
  </si>
  <si>
    <t>821300 Nabavka opreme</t>
  </si>
  <si>
    <t>821300 Nabavka opreme - vatrogasna postrojba</t>
  </si>
  <si>
    <t>821500 Nabavka stalnih sredstava u obliku prava</t>
  </si>
  <si>
    <t>821600 Rekonstrukcija i investicijsko održavanje regionalnih cesta</t>
  </si>
  <si>
    <t>821500 Rekonstrukcija i investicijsko održavanje lokalnih cesta</t>
  </si>
  <si>
    <t>823200 Vanjske otplate - Koreja</t>
  </si>
  <si>
    <t>823200 Vanjske otplate - Austrija</t>
  </si>
  <si>
    <t>614800 Ostali grantovi-izvršenje sudskih presuda i rješenja o izvršenju</t>
  </si>
  <si>
    <t>614200 Grant za sufinanciranje osn.i srednjeg obrazovanja djece s posebnim potrebama</t>
  </si>
  <si>
    <t>614200 Grant za pomoć pri stambenom zbrinjavanju mladih obitelji i socijalnih kategorija</t>
  </si>
  <si>
    <t xml:space="preserve">614100 Grant za financiranje visokog obrazovanja    
</t>
  </si>
  <si>
    <t>Ekonomski kod</t>
  </si>
  <si>
    <t>Izvor financiranja</t>
  </si>
  <si>
    <t>10 Pror.prihodi</t>
  </si>
  <si>
    <t>xx Ostali izvori</t>
  </si>
  <si>
    <t>PROCJENA TROŠKOVA PROGRAMA 1.</t>
  </si>
  <si>
    <t>Program 7.</t>
  </si>
  <si>
    <t>Program 8.</t>
  </si>
  <si>
    <t>Naziv Programa 1:</t>
  </si>
  <si>
    <t>Ukupni rashodi za Program 1</t>
  </si>
  <si>
    <t>Broj uposlenih koji rade na Programu 1</t>
  </si>
  <si>
    <t xml:space="preserve">   iz proračunskih prihoda</t>
  </si>
  <si>
    <t xml:space="preserve">   iz ostalih izvora</t>
  </si>
  <si>
    <t>Naziv</t>
  </si>
  <si>
    <t>Analitički konto</t>
  </si>
  <si>
    <t>TABLICA 1. Program 1.</t>
  </si>
  <si>
    <t>OČEKIVANI UČINAK PROGRAMA 1.</t>
  </si>
  <si>
    <t>Mjera učinka</t>
  </si>
  <si>
    <r>
      <rPr>
        <b/>
        <sz val="8.5"/>
        <rFont val="Arial"/>
        <family val="2"/>
      </rPr>
      <t xml:space="preserve">Izlazni (izravni) rezultati                                            </t>
    </r>
    <r>
      <rPr>
        <sz val="8.5"/>
        <rFont val="Arial"/>
        <family val="2"/>
      </rPr>
      <t>= Proizvodi i usluge koji proizlaze iz sprovođenja programa</t>
    </r>
  </si>
  <si>
    <r>
      <rPr>
        <b/>
        <sz val="8.5"/>
        <rFont val="Arial"/>
        <family val="2"/>
      </rPr>
      <t xml:space="preserve">Krajnji rezultati       </t>
    </r>
    <r>
      <rPr>
        <sz val="8.5"/>
        <rFont val="Arial"/>
        <family val="2"/>
      </rPr>
      <t xml:space="preserve">                                                           = Učinak i utjecaj proizvoda i pruženih usluga po ciljnu skupinu (u odnosu na strateške i operativne ciljeve).</t>
    </r>
  </si>
  <si>
    <t>PROCJENA PRIHODA PROGRAMA 1. - xx Ostali izvori</t>
  </si>
  <si>
    <t>UKUPNO xx Ostali izvori</t>
  </si>
  <si>
    <t>TABLICA 1. Program 2.</t>
  </si>
  <si>
    <t>Naziv Programa 2:</t>
  </si>
  <si>
    <t>PROCJENA TROŠKOVA PROGRAMA 2.</t>
  </si>
  <si>
    <t>Ukupni rashodi za Program 2</t>
  </si>
  <si>
    <t>Broj uposlenih koji rade na Programu 2</t>
  </si>
  <si>
    <t>PROCJENA PRIHODA PROGRAMA 2. - xx Ostali izvori</t>
  </si>
  <si>
    <t>OČEKIVANI UČINAK PROGRAMA 2.</t>
  </si>
  <si>
    <t>OČEKIVANI UČINAK PROGRAMA 3.</t>
  </si>
  <si>
    <t>TABLICA 1. Program 3.</t>
  </si>
  <si>
    <t>Naziv Programa 3:</t>
  </si>
  <si>
    <t>PROCJENA TROŠKOVA PROGRAMA 3.</t>
  </si>
  <si>
    <t>Ukupni rashodi za Program 3</t>
  </si>
  <si>
    <t>Broj uposlenih koji rade na Programu 3</t>
  </si>
  <si>
    <t>PROCJENA PRIHODA PROGRAMA 3. - xx Ostali izvori</t>
  </si>
  <si>
    <t>TABLICA 1. Program 4.</t>
  </si>
  <si>
    <t>Naziv Programa 4:</t>
  </si>
  <si>
    <t>PROCJENA TROŠKOVA PROGRAMA 4.</t>
  </si>
  <si>
    <t>Ukupni rashodi za Program 4</t>
  </si>
  <si>
    <t>Broj uposlenih koji rade na Programu 4</t>
  </si>
  <si>
    <t>PROCJENA PRIHODA PROGRAMA 4. - xx Ostali izvori</t>
  </si>
  <si>
    <t>OČEKIVANI UČINAK PROGRAMA 4.</t>
  </si>
  <si>
    <t>TABLICA 1. Program 5.</t>
  </si>
  <si>
    <t>Naziv Programa 5:</t>
  </si>
  <si>
    <t>PROCJENA TROŠKOVA PROGRAMA 5.</t>
  </si>
  <si>
    <t>Ukupni rashodi za Program 5</t>
  </si>
  <si>
    <t>Broj uposlenih koji rade na Programu 5</t>
  </si>
  <si>
    <t>PROCJENA PRIHODA PROGRAMA 5. - xx Ostali izvori</t>
  </si>
  <si>
    <t>OČEKIVANI UČINAK PROGRAMA 5.</t>
  </si>
  <si>
    <t>TABLICA 1. Program 6.</t>
  </si>
  <si>
    <t>PROCJENA TROŠKOVA PROGRAMA 6.</t>
  </si>
  <si>
    <t>Ukupni rashodi za Program 6</t>
  </si>
  <si>
    <t>Broj uposlenih koji rade na Programu 6</t>
  </si>
  <si>
    <t>PROCJENA PRIHODA PROGRAMA 6. - xx Ostali izvori</t>
  </si>
  <si>
    <t>OČEKIVANI UČINAK PROGRAMA 6.</t>
  </si>
  <si>
    <t>TABLICA 1. Program 7.</t>
  </si>
  <si>
    <t>Naziv Programa 7:</t>
  </si>
  <si>
    <t>PROCJENA TROŠKOVA PROGRAMA 7.</t>
  </si>
  <si>
    <t>Ukupni rashodi za Program 7</t>
  </si>
  <si>
    <t>Broj uposlenih koji rade na Programu 7</t>
  </si>
  <si>
    <t>PROCJENA PRIHODA PROGRAMA 7. - xx Ostali izvori</t>
  </si>
  <si>
    <t>OČEKIVANI UČINAK PROGRAMA 7.</t>
  </si>
  <si>
    <t>Naziv Programa 8:</t>
  </si>
  <si>
    <t>PROCJENA TROŠKOVA PROGRAMA 8.</t>
  </si>
  <si>
    <t>Ukupni rashodi za Program 8</t>
  </si>
  <si>
    <t>Broj uposlenih koji rade na Programu 8</t>
  </si>
  <si>
    <t>PROCJENA PRIHODA PROGRAMA 8. - xx Ostali izvori</t>
  </si>
  <si>
    <t>OČEKIVANI UČINAK PROGRAMA 8.</t>
  </si>
  <si>
    <t>Strateški cil proračunskog korisnika:</t>
  </si>
  <si>
    <t>Program br. 6:</t>
  </si>
  <si>
    <t>Program br. 7:</t>
  </si>
  <si>
    <t>Program br. 8:</t>
  </si>
  <si>
    <t>Tekuće pričuve</t>
  </si>
  <si>
    <t>UKUPNI PROR.RASHODI PO EKONOMSKOJ KLASIFIKACIJI</t>
  </si>
  <si>
    <t>600000 Tekuća pričuva Vlade</t>
  </si>
  <si>
    <t>REKAPITULACIJA TROŠKOVA PROGRAMA 1. IZ PRORAČUNSKIH PRIHODA</t>
  </si>
  <si>
    <t>Ukupni proračunski rashodi za Program 1.:</t>
  </si>
  <si>
    <t>600000 Tekuće pričuve</t>
  </si>
  <si>
    <t>611000 Bruto plaće i naknade plaća</t>
  </si>
  <si>
    <t>612000 Doprinosi poslodavca</t>
  </si>
  <si>
    <t>613000 Izdaci za materijalne troškove</t>
  </si>
  <si>
    <t>614000 Tekući grantovi</t>
  </si>
  <si>
    <t>615000 Kapitalni grantovi</t>
  </si>
  <si>
    <t>616000 Izdaci za kamate</t>
  </si>
  <si>
    <t>821000 Izdaci za nabavku stalnih sredstava</t>
  </si>
  <si>
    <t>REKAPITULACIJA TROŠKOVA PROGRAMA 2. IZ PRORAČUNSKIH PRIHODA</t>
  </si>
  <si>
    <t>Ukupni proračunski rashodi za Program 2.:</t>
  </si>
  <si>
    <t>REKAPITULACIJA TROŠKOVA PROGRAMA 3. IZ PRORAČUNSKIH PRIHODA</t>
  </si>
  <si>
    <t>Ukupni proračunski rashodi za Program 3.:</t>
  </si>
  <si>
    <t>REKAPITULACIJA TROŠKOVA PROGRAMA 4. IZ PRORAČUNSKIH PRIHODA</t>
  </si>
  <si>
    <t>Ukupni proračunski rashodi za Program 4.:</t>
  </si>
  <si>
    <t>REKAPITULACIJA TROŠKOVA PROGRAMA 5. IZ PRORAČUNSKIH PRIHODA</t>
  </si>
  <si>
    <t>REKAPITULACIJA TROŠKOVA PROGRAMA 6. IZ PRORAČUNSKIH PRIHODA</t>
  </si>
  <si>
    <t>REKAPITULACIJA TROŠKOVA PROGRAMA 7. IZ PRORAČUNSKIH PRIHODA</t>
  </si>
  <si>
    <t>Ukupni proračunski rashodi za Program 7.:</t>
  </si>
  <si>
    <t>REKAPITULACIJA TROŠKOVA PROGRAMA 8. IZ PRORAČUNSKIH PRIHODA</t>
  </si>
  <si>
    <t>Ukupni proračunski rashodi za Program 8.:</t>
  </si>
  <si>
    <t>Ukupni proračunski rashodi za Program 6.:</t>
  </si>
  <si>
    <t>Ukupni proračunski rashodi za Program 5.:</t>
  </si>
  <si>
    <t>Rashodi financirani iz ostalih izvora</t>
  </si>
  <si>
    <t>UKUPNI RASHODI IZ PRORAČUNSKIH PRIHODA I OSTALIH IZVORA</t>
  </si>
  <si>
    <t>TABLICA 1: Program 8.</t>
  </si>
  <si>
    <t>ORGANIZACIJSKI KOD I NAZIV PRORAČUNSKOG KORISNIKA</t>
  </si>
  <si>
    <t>MP</t>
  </si>
  <si>
    <t xml:space="preserve">TABLICA 2: SAŽETAK PO PROGRAMIMA, EKONOMSKOJ KLASIFIKACIJI I IZVORIMA </t>
  </si>
  <si>
    <t>Potpis rukovoditelja:</t>
  </si>
  <si>
    <t>823000 Izdaci za otplate dugova</t>
  </si>
  <si>
    <t>Rukovoditelj proračunskog korisnika:</t>
  </si>
  <si>
    <t>ZA DOKUMENT OKVIRNOG PRORAČUNA INSTITUCIJA ŽP ZA RAZDOBLJE OD 2024. DO 2026. GODINE</t>
  </si>
  <si>
    <t>2026</t>
  </si>
  <si>
    <t>Obrazloženje rasta troškova za 2024.godinu u odnosu na 2023. godinu</t>
  </si>
  <si>
    <t>614200 Grant za predškoslko, osnovno i srednje obrazovanje</t>
  </si>
  <si>
    <t>614300 Grant za Muzej Franjevačkog samostana Tolisa Vrata Bosne</t>
  </si>
  <si>
    <t xml:space="preserve"> 615100 Kapitalni grant jedinicama lok.samouprave za razvoj poduz.infratsrukture</t>
  </si>
  <si>
    <t>821100 Nabavka zemljišta</t>
  </si>
  <si>
    <t>Obrazloženje prihoda iz ostalih izvora za 2024.godinu</t>
  </si>
  <si>
    <t>Program 9.</t>
  </si>
  <si>
    <t>Program 10.</t>
  </si>
  <si>
    <t>TABLICA 1: Program 9.</t>
  </si>
  <si>
    <t>Naziv Programa 9:</t>
  </si>
  <si>
    <t>PROCJENA TROŠKOVA PROGRAMA 9.</t>
  </si>
  <si>
    <t>Ukupni rashodi za Program 9</t>
  </si>
  <si>
    <t>Broj uposlenih koji rade na Programu 9</t>
  </si>
  <si>
    <t>REKAPITULACIJA TROŠKOVA PROGRAMA 9. IZ PRORAČUNSKIH PRIHODA</t>
  </si>
  <si>
    <t>Ukupni proračunski rashodi za Program 9.:</t>
  </si>
  <si>
    <t>PROCJENA PRIHODA PROGRAMA 9. - xx Ostali izvori</t>
  </si>
  <si>
    <t>OČEKIVANI UČINAK PROGRAMA 9.</t>
  </si>
  <si>
    <t>TABLICA 1: Program 10.</t>
  </si>
  <si>
    <t>Naziv Programa 10:</t>
  </si>
  <si>
    <t>PROCJENA TROŠKOVA PROGRAMA 10.</t>
  </si>
  <si>
    <t>Ukupni rashodi za Program 10.</t>
  </si>
  <si>
    <t>Broj uposlenih koji rade na Programu 10.</t>
  </si>
  <si>
    <t>REKAPITULACIJA TROŠKOVA PROGRAMA 10. IZ PRORAČUNSKIH PRIHODA</t>
  </si>
  <si>
    <t>Ukupni proračunski rashodi za Program 10.:</t>
  </si>
  <si>
    <t>PROCJENA PRIHODA PROGRAMA 10. - xx Ostali izvori</t>
  </si>
  <si>
    <t>OČEKIVANI UČINAK PROGRAMA 10.</t>
  </si>
  <si>
    <t>Program br. 9:</t>
  </si>
  <si>
    <t>Program br. 10:</t>
  </si>
  <si>
    <t>TABLICA 1: Program 11.</t>
  </si>
  <si>
    <t>Naziv Programa 11:</t>
  </si>
  <si>
    <t>PROCJENA TROŠKOVA PROGRAMA 11.</t>
  </si>
  <si>
    <t>Ukupni rashodi za Program 11.</t>
  </si>
  <si>
    <t>REKAPITULACIJA TROŠKOVA PROGRAMA 11. IZ PRORAČUNSKIH PRIHODA</t>
  </si>
  <si>
    <t>Broj uposlenih koji rade na Programu 11.</t>
  </si>
  <si>
    <t>Ukupni proračunski rashodi za Program 11.:</t>
  </si>
  <si>
    <t>PROCJENA PRIHODA PROGRAMA 11. - xx Ostali izvori</t>
  </si>
  <si>
    <t>OČEKIVANI UČINAK PROGRAMA 11.</t>
  </si>
  <si>
    <t>TABLICA 1: Program 12.</t>
  </si>
  <si>
    <t>Naziv Programa 12:</t>
  </si>
  <si>
    <t>PROCJENA TROŠKOVA PROGRAMA 12.</t>
  </si>
  <si>
    <t>Ukupni rashodi za Program 12.</t>
  </si>
  <si>
    <t>Broj uposlenih koji rade na Programu 12.</t>
  </si>
  <si>
    <t>REKAPITULACIJA TROŠKOVA PROGRAMA 12. IZ PRORAČUNSKIH PRIHODA</t>
  </si>
  <si>
    <t>Ukupni proračunski rashodi za Program 12:</t>
  </si>
  <si>
    <t>PROCJENA PRIHODA PROGRAMA 12. - xx Ostali izvori</t>
  </si>
  <si>
    <t>OČEKIVANI UČINAK PROGRAMA 12.</t>
  </si>
  <si>
    <t>Program 11.</t>
  </si>
  <si>
    <t>Program 12.</t>
  </si>
  <si>
    <t>Program br. 11:</t>
  </si>
  <si>
    <t>Program br. 12:</t>
  </si>
</sst>
</file>

<file path=xl/styles.xml><?xml version="1.0" encoding="utf-8"?>
<styleSheet xmlns="http://schemas.openxmlformats.org/spreadsheetml/2006/main">
  <numFmts count="6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#,##0\ &quot;KM&quot;;\-#,##0\ &quot;KM&quot;"/>
    <numFmt numFmtId="179" formatCode="#,##0\ &quot;KM&quot;;[Red]\-#,##0\ &quot;KM&quot;"/>
    <numFmt numFmtId="180" formatCode="#,##0.00\ &quot;KM&quot;;\-#,##0.00\ &quot;KM&quot;"/>
    <numFmt numFmtId="181" formatCode="#,##0.00\ &quot;KM&quot;;[Red]\-#,##0.00\ &quot;KM&quot;"/>
    <numFmt numFmtId="182" formatCode="_-* #,##0\ &quot;KM&quot;_-;\-* #,##0\ &quot;KM&quot;_-;_-* &quot;-&quot;\ &quot;KM&quot;_-;_-@_-"/>
    <numFmt numFmtId="183" formatCode="_-* #,##0\ _K_M_-;\-* #,##0\ _K_M_-;_-* &quot;-&quot;\ _K_M_-;_-@_-"/>
    <numFmt numFmtId="184" formatCode="_-* #,##0.00\ &quot;KM&quot;_-;\-* #,##0.00\ &quot;KM&quot;_-;_-* &quot;-&quot;??\ &quot;KM&quot;_-;_-@_-"/>
    <numFmt numFmtId="185" formatCode="_-* #,##0.00\ _K_M_-;\-* #,##0.00\ _K_M_-;_-* &quot;-&quot;??\ _K_M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KM&quot;\ #,##0_);\(&quot;KM&quot;\ #,##0\)"/>
    <numFmt numFmtId="201" formatCode="&quot;KM&quot;\ #,##0_);[Red]\(&quot;KM&quot;\ #,##0\)"/>
    <numFmt numFmtId="202" formatCode="&quot;KM&quot;\ #,##0.00_);\(&quot;KM&quot;\ #,##0.00\)"/>
    <numFmt numFmtId="203" formatCode="&quot;KM&quot;\ #,##0.00_);[Red]\(&quot;KM&quot;\ #,##0.00\)"/>
    <numFmt numFmtId="204" formatCode="_(&quot;KM&quot;\ * #,##0_);_(&quot;KM&quot;\ * \(#,##0\);_(&quot;KM&quot;\ * &quot;-&quot;_);_(@_)"/>
    <numFmt numFmtId="205" formatCode="_(&quot;KM&quot;\ * #,##0.00_);_(&quot;KM&quot;\ * \(#,##0.00\);_(&quot;KM&quot;\ 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KM&quot;\ #,##0.00"/>
    <numFmt numFmtId="211" formatCode="&quot;KM&quot;\ #,##0"/>
    <numFmt numFmtId="212" formatCode="[$-809]dd\ mmmm\ yyyy"/>
    <numFmt numFmtId="213" formatCode="d\.m\.yyyy\.;@"/>
    <numFmt numFmtId="214" formatCode="0.000000000"/>
    <numFmt numFmtId="215" formatCode="0####"/>
    <numFmt numFmtId="216" formatCode="[$-41A]d\.\ mmmm\ yyyy\."/>
    <numFmt numFmtId="217" formatCode="00000"/>
    <numFmt numFmtId="218" formatCode="#,##0.00_ ;\-#,##0.00\ "/>
  </numFmts>
  <fonts count="55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i/>
      <u val="single"/>
      <sz val="9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0" fillId="38" borderId="1" applyNumberFormat="0" applyFont="0" applyAlignment="0" applyProtection="0"/>
    <xf numFmtId="0" fontId="18" fillId="39" borderId="2" applyNumberFormat="0" applyAlignment="0" applyProtection="0"/>
    <xf numFmtId="0" fontId="19" fillId="40" borderId="3" applyNumberFormat="0" applyAlignment="0" applyProtection="0"/>
    <xf numFmtId="0" fontId="40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7" borderId="2" applyNumberFormat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41" fillId="48" borderId="7" applyNumberFormat="0" applyAlignment="0" applyProtection="0"/>
    <xf numFmtId="0" fontId="42" fillId="48" borderId="8" applyNumberFormat="0" applyAlignment="0" applyProtection="0"/>
    <xf numFmtId="0" fontId="26" fillId="0" borderId="9" applyNumberFormat="0" applyFill="0" applyAlignment="0" applyProtection="0"/>
    <xf numFmtId="0" fontId="43" fillId="4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28" fillId="39" borderId="14" applyNumberFormat="0" applyAlignment="0" applyProtection="0"/>
    <xf numFmtId="9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50" fillId="53" borderId="1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54" borderId="8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0" fontId="0" fillId="0" borderId="26" xfId="0" applyBorder="1" applyAlignment="1" applyProtection="1">
      <alignment/>
      <protection/>
    </xf>
    <xf numFmtId="0" fontId="2" fillId="55" borderId="0" xfId="0" applyFont="1" applyFill="1" applyAlignment="1" applyProtection="1">
      <alignment/>
      <protection/>
    </xf>
    <xf numFmtId="21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55" borderId="0" xfId="0" applyFill="1" applyAlignment="1" applyProtection="1">
      <alignment/>
      <protection/>
    </xf>
    <xf numFmtId="0" fontId="0" fillId="55" borderId="0" xfId="0" applyFill="1" applyAlignment="1" applyProtection="1">
      <alignment horizontal="left"/>
      <protection/>
    </xf>
    <xf numFmtId="0" fontId="11" fillId="55" borderId="0" xfId="0" applyFont="1" applyFill="1" applyAlignment="1" applyProtection="1">
      <alignment horizontal="left" wrapText="1"/>
      <protection/>
    </xf>
    <xf numFmtId="0" fontId="10" fillId="55" borderId="0" xfId="0" applyFont="1" applyFill="1" applyAlignment="1" applyProtection="1">
      <alignment horizontal="left" wrapText="1"/>
      <protection/>
    </xf>
    <xf numFmtId="0" fontId="1" fillId="55" borderId="0" xfId="0" applyFont="1" applyFill="1" applyBorder="1" applyAlignment="1" applyProtection="1">
      <alignment horizontal="left" wrapText="1"/>
      <protection/>
    </xf>
    <xf numFmtId="3" fontId="1" fillId="55" borderId="0" xfId="0" applyNumberFormat="1" applyFont="1" applyFill="1" applyBorder="1" applyAlignment="1" applyProtection="1">
      <alignment wrapText="1"/>
      <protection/>
    </xf>
    <xf numFmtId="3" fontId="4" fillId="5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0" fillId="55" borderId="28" xfId="0" applyFill="1" applyBorder="1" applyAlignment="1" applyProtection="1">
      <alignment/>
      <protection/>
    </xf>
    <xf numFmtId="0" fontId="0" fillId="55" borderId="0" xfId="0" applyFill="1" applyBorder="1" applyAlignment="1" applyProtection="1">
      <alignment/>
      <protection/>
    </xf>
    <xf numFmtId="0" fontId="0" fillId="55" borderId="29" xfId="0" applyFill="1" applyBorder="1" applyAlignment="1" applyProtection="1">
      <alignment/>
      <protection/>
    </xf>
    <xf numFmtId="0" fontId="2" fillId="55" borderId="28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horizontal="right"/>
      <protection/>
    </xf>
    <xf numFmtId="0" fontId="1" fillId="0" borderId="25" xfId="0" applyFont="1" applyFill="1" applyBorder="1" applyAlignment="1" applyProtection="1">
      <alignment horizontal="left" vertical="top" wrapText="1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12" fillId="0" borderId="25" xfId="0" applyNumberFormat="1" applyFont="1" applyFill="1" applyBorder="1" applyAlignment="1" applyProtection="1">
      <alignment horizontal="center" wrapText="1"/>
      <protection locked="0"/>
    </xf>
    <xf numFmtId="49" fontId="12" fillId="0" borderId="31" xfId="0" applyNumberFormat="1" applyFont="1" applyFill="1" applyBorder="1" applyAlignment="1" applyProtection="1">
      <alignment horizontal="center" wrapText="1"/>
      <protection locked="0"/>
    </xf>
    <xf numFmtId="49" fontId="12" fillId="0" borderId="32" xfId="0" applyNumberFormat="1" applyFont="1" applyFill="1" applyBorder="1" applyAlignment="1" applyProtection="1">
      <alignment horizontal="center" wrapText="1"/>
      <protection locked="0"/>
    </xf>
    <xf numFmtId="49" fontId="12" fillId="0" borderId="30" xfId="0" applyNumberFormat="1" applyFont="1" applyFill="1" applyBorder="1" applyAlignment="1" applyProtection="1">
      <alignment horizontal="center" wrapText="1"/>
      <protection locked="0"/>
    </xf>
    <xf numFmtId="49" fontId="12" fillId="0" borderId="33" xfId="0" applyNumberFormat="1" applyFont="1" applyFill="1" applyBorder="1" applyAlignment="1" applyProtection="1">
      <alignment horizontal="center" wrapText="1"/>
      <protection locked="0"/>
    </xf>
    <xf numFmtId="0" fontId="12" fillId="0" borderId="31" xfId="0" applyFont="1" applyFill="1" applyBorder="1" applyAlignment="1" applyProtection="1">
      <alignment horizontal="center"/>
      <protection locked="0"/>
    </xf>
    <xf numFmtId="0" fontId="0" fillId="0" borderId="32" xfId="88" applyFont="1" applyBorder="1" applyAlignment="1">
      <alignment horizontal="left"/>
      <protection/>
    </xf>
    <xf numFmtId="0" fontId="0" fillId="0" borderId="32" xfId="88" applyFont="1" applyFill="1" applyBorder="1" applyAlignment="1">
      <alignment horizontal="left"/>
      <protection/>
    </xf>
    <xf numFmtId="0" fontId="0" fillId="0" borderId="32" xfId="88" applyFont="1" applyBorder="1" applyAlignment="1">
      <alignment horizontal="left" vertical="center"/>
      <protection/>
    </xf>
    <xf numFmtId="0" fontId="0" fillId="0" borderId="32" xfId="88" applyFont="1" applyFill="1" applyBorder="1" applyAlignment="1">
      <alignment horizontal="left" vertical="center"/>
      <protection/>
    </xf>
    <xf numFmtId="0" fontId="0" fillId="0" borderId="31" xfId="0" applyFont="1" applyFill="1" applyBorder="1" applyAlignment="1">
      <alignment horizontal="left" vertical="center" wrapText="1"/>
    </xf>
    <xf numFmtId="0" fontId="0" fillId="0" borderId="34" xfId="88" applyFont="1" applyFill="1" applyBorder="1" applyAlignment="1">
      <alignment horizontal="left" vertical="center"/>
      <protection/>
    </xf>
    <xf numFmtId="0" fontId="0" fillId="0" borderId="32" xfId="0" applyFont="1" applyFill="1" applyBorder="1" applyAlignment="1">
      <alignment horizontal="left" vertical="center"/>
    </xf>
    <xf numFmtId="0" fontId="0" fillId="0" borderId="32" xfId="88" applyFont="1" applyFill="1" applyBorder="1" applyAlignment="1">
      <alignment horizontal="left" vertical="center" wrapText="1"/>
      <protection/>
    </xf>
    <xf numFmtId="0" fontId="0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32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left" wrapText="1" indent="1"/>
      <protection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35" xfId="0" applyFont="1" applyFill="1" applyBorder="1" applyAlignment="1" applyProtection="1">
      <alignment horizontal="right" wrapText="1"/>
      <protection locked="0"/>
    </xf>
    <xf numFmtId="0" fontId="1" fillId="0" borderId="35" xfId="0" applyFont="1" applyFill="1" applyBorder="1" applyAlignment="1" applyProtection="1">
      <alignment horizontal="left" vertical="top" wrapText="1"/>
      <protection locked="0"/>
    </xf>
    <xf numFmtId="200" fontId="4" fillId="0" borderId="35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200" fontId="4" fillId="0" borderId="0" xfId="0" applyNumberFormat="1" applyFont="1" applyFill="1" applyBorder="1" applyAlignment="1" applyProtection="1">
      <alignment vertical="top" wrapText="1"/>
      <protection/>
    </xf>
    <xf numFmtId="20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3" fontId="1" fillId="0" borderId="37" xfId="0" applyNumberFormat="1" applyFont="1" applyFill="1" applyBorder="1" applyAlignment="1" applyProtection="1">
      <alignment horizontal="right" vertical="top" wrapText="1"/>
      <protection/>
    </xf>
    <xf numFmtId="3" fontId="1" fillId="0" borderId="38" xfId="0" applyNumberFormat="1" applyFont="1" applyFill="1" applyBorder="1" applyAlignment="1" applyProtection="1">
      <alignment horizontal="right" vertical="top" wrapText="1"/>
      <protection/>
    </xf>
    <xf numFmtId="211" fontId="1" fillId="0" borderId="0" xfId="0" applyNumberFormat="1" applyFont="1" applyFill="1" applyBorder="1" applyAlignment="1" applyProtection="1">
      <alignment horizontal="right" vertical="top" wrapText="1"/>
      <protection/>
    </xf>
    <xf numFmtId="211" fontId="1" fillId="0" borderId="29" xfId="0" applyNumberFormat="1" applyFont="1" applyFill="1" applyBorder="1" applyAlignment="1" applyProtection="1">
      <alignment horizontal="right" vertical="top" wrapText="1"/>
      <protection/>
    </xf>
    <xf numFmtId="0" fontId="1" fillId="0" borderId="24" xfId="0" applyFont="1" applyFill="1" applyBorder="1" applyAlignment="1" applyProtection="1">
      <alignment horizontal="left" vertical="top" wrapText="1"/>
      <protection/>
    </xf>
    <xf numFmtId="3" fontId="1" fillId="0" borderId="34" xfId="0" applyNumberFormat="1" applyFont="1" applyFill="1" applyBorder="1" applyAlignment="1" applyProtection="1">
      <alignment horizontal="right" vertical="top" wrapText="1"/>
      <protection/>
    </xf>
    <xf numFmtId="3" fontId="1" fillId="0" borderId="32" xfId="0" applyNumberFormat="1" applyFont="1" applyFill="1" applyBorder="1" applyAlignment="1" applyProtection="1">
      <alignment horizontal="right" vertical="top" wrapText="1"/>
      <protection/>
    </xf>
    <xf numFmtId="3" fontId="1" fillId="0" borderId="33" xfId="0" applyNumberFormat="1" applyFont="1" applyFill="1" applyBorder="1" applyAlignment="1" applyProtection="1">
      <alignment horizontal="right" vertical="top" wrapText="1"/>
      <protection/>
    </xf>
    <xf numFmtId="0" fontId="1" fillId="0" borderId="21" xfId="0" applyFont="1" applyFill="1" applyBorder="1" applyAlignment="1" applyProtection="1">
      <alignment horizontal="left" vertical="top" wrapText="1"/>
      <protection/>
    </xf>
    <xf numFmtId="3" fontId="1" fillId="0" borderId="0" xfId="0" applyNumberFormat="1" applyFont="1" applyFill="1" applyBorder="1" applyAlignment="1" applyProtection="1">
      <alignment horizontal="right" vertical="top" wrapText="1"/>
      <protection/>
    </xf>
    <xf numFmtId="3" fontId="1" fillId="0" borderId="29" xfId="0" applyNumberFormat="1" applyFont="1" applyFill="1" applyBorder="1" applyAlignment="1" applyProtection="1">
      <alignment horizontal="right" vertical="top" wrapText="1"/>
      <protection/>
    </xf>
    <xf numFmtId="3" fontId="1" fillId="0" borderId="39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0" borderId="32" xfId="0" applyFont="1" applyFill="1" applyBorder="1" applyAlignment="1" applyProtection="1">
      <alignment horizontal="left" wrapText="1"/>
      <protection/>
    </xf>
    <xf numFmtId="49" fontId="12" fillId="0" borderId="32" xfId="0" applyNumberFormat="1" applyFont="1" applyFill="1" applyBorder="1" applyAlignment="1" applyProtection="1">
      <alignment horizontal="center" wrapText="1"/>
      <protection/>
    </xf>
    <xf numFmtId="3" fontId="12" fillId="0" borderId="32" xfId="0" applyNumberFormat="1" applyFont="1" applyFill="1" applyBorder="1" applyAlignment="1" applyProtection="1">
      <alignment horizontal="right" vertical="top" wrapText="1"/>
      <protection/>
    </xf>
    <xf numFmtId="0" fontId="1" fillId="0" borderId="32" xfId="0" applyFont="1" applyFill="1" applyBorder="1" applyAlignment="1" applyProtection="1">
      <alignment horizontal="left" vertical="top" wrapText="1"/>
      <protection/>
    </xf>
    <xf numFmtId="3" fontId="12" fillId="0" borderId="40" xfId="0" applyNumberFormat="1" applyFont="1" applyFill="1" applyBorder="1" applyAlignment="1" applyProtection="1">
      <alignment horizontal="right" vertical="top" wrapText="1"/>
      <protection/>
    </xf>
    <xf numFmtId="0" fontId="12" fillId="0" borderId="21" xfId="0" applyFont="1" applyFill="1" applyBorder="1" applyAlignment="1" applyProtection="1">
      <alignment horizontal="left" wrapText="1"/>
      <protection/>
    </xf>
    <xf numFmtId="200" fontId="12" fillId="0" borderId="0" xfId="0" applyNumberFormat="1" applyFont="1" applyFill="1" applyBorder="1" applyAlignment="1" applyProtection="1">
      <alignment vertical="top" wrapText="1"/>
      <protection/>
    </xf>
    <xf numFmtId="200" fontId="12" fillId="0" borderId="29" xfId="0" applyNumberFormat="1" applyFont="1" applyFill="1" applyBorder="1" applyAlignment="1" applyProtection="1">
      <alignment vertical="top" wrapText="1"/>
      <protection/>
    </xf>
    <xf numFmtId="211" fontId="1" fillId="0" borderId="25" xfId="0" applyNumberFormat="1" applyFont="1" applyFill="1" applyBorder="1" applyAlignment="1" applyProtection="1">
      <alignment horizontal="right" vertical="top" wrapText="1"/>
      <protection/>
    </xf>
    <xf numFmtId="211" fontId="1" fillId="0" borderId="41" xfId="0" applyNumberFormat="1" applyFont="1" applyFill="1" applyBorder="1" applyAlignment="1" applyProtection="1">
      <alignment horizontal="right" vertical="top" wrapText="1"/>
      <protection/>
    </xf>
    <xf numFmtId="0" fontId="1" fillId="0" borderId="21" xfId="0" applyFont="1" applyFill="1" applyBorder="1" applyAlignment="1" applyProtection="1">
      <alignment horizontal="right" vertical="top" wrapText="1"/>
      <protection/>
    </xf>
    <xf numFmtId="0" fontId="12" fillId="0" borderId="42" xfId="0" applyFont="1" applyFill="1" applyBorder="1" applyAlignment="1" applyProtection="1">
      <alignment horizontal="left" vertical="top" wrapText="1"/>
      <protection/>
    </xf>
    <xf numFmtId="3" fontId="12" fillId="0" borderId="43" xfId="0" applyNumberFormat="1" applyFont="1" applyFill="1" applyBorder="1" applyAlignment="1" applyProtection="1">
      <alignment horizontal="right" vertical="top" wrapText="1"/>
      <protection/>
    </xf>
    <xf numFmtId="3" fontId="12" fillId="0" borderId="44" xfId="0" applyNumberFormat="1" applyFont="1" applyFill="1" applyBorder="1" applyAlignment="1" applyProtection="1">
      <alignment horizontal="right" vertical="top" wrapText="1"/>
      <protection/>
    </xf>
    <xf numFmtId="0" fontId="12" fillId="0" borderId="45" xfId="0" applyFont="1" applyFill="1" applyBorder="1" applyAlignment="1" applyProtection="1">
      <alignment horizontal="center"/>
      <protection locked="0"/>
    </xf>
    <xf numFmtId="0" fontId="2" fillId="56" borderId="46" xfId="0" applyFont="1" applyFill="1" applyBorder="1" applyAlignment="1" applyProtection="1">
      <alignment/>
      <protection locked="0"/>
    </xf>
    <xf numFmtId="0" fontId="0" fillId="56" borderId="47" xfId="0" applyFont="1" applyFill="1" applyBorder="1" applyAlignment="1" applyProtection="1">
      <alignment/>
      <protection locked="0"/>
    </xf>
    <xf numFmtId="0" fontId="0" fillId="56" borderId="48" xfId="0" applyFont="1" applyFill="1" applyBorder="1" applyAlignment="1" applyProtection="1">
      <alignment/>
      <protection locked="0"/>
    </xf>
    <xf numFmtId="3" fontId="14" fillId="56" borderId="45" xfId="0" applyNumberFormat="1" applyFont="1" applyFill="1" applyBorder="1" applyAlignment="1" applyProtection="1">
      <alignment horizontal="right" vertical="center" wrapText="1"/>
      <protection/>
    </xf>
    <xf numFmtId="3" fontId="14" fillId="56" borderId="49" xfId="0" applyNumberFormat="1" applyFont="1" applyFill="1" applyBorder="1" applyAlignment="1" applyProtection="1">
      <alignment horizontal="right" vertical="center" wrapText="1"/>
      <protection/>
    </xf>
    <xf numFmtId="3" fontId="4" fillId="56" borderId="50" xfId="0" applyNumberFormat="1" applyFont="1" applyFill="1" applyBorder="1" applyAlignment="1" applyProtection="1">
      <alignment horizontal="right" vertical="center" wrapText="1"/>
      <protection/>
    </xf>
    <xf numFmtId="3" fontId="4" fillId="56" borderId="51" xfId="0" applyNumberFormat="1" applyFont="1" applyFill="1" applyBorder="1" applyAlignment="1" applyProtection="1">
      <alignment horizontal="right" vertical="center" wrapText="1"/>
      <protection/>
    </xf>
    <xf numFmtId="0" fontId="2" fillId="56" borderId="52" xfId="0" applyFont="1" applyFill="1" applyBorder="1" applyAlignment="1" applyProtection="1">
      <alignment horizontal="left" vertical="top"/>
      <protection locked="0"/>
    </xf>
    <xf numFmtId="0" fontId="12" fillId="56" borderId="53" xfId="0" applyFont="1" applyFill="1" applyBorder="1" applyAlignment="1" applyProtection="1">
      <alignment horizontal="left" vertical="top"/>
      <protection locked="0"/>
    </xf>
    <xf numFmtId="0" fontId="12" fillId="56" borderId="53" xfId="0" applyFont="1" applyFill="1" applyBorder="1" applyAlignment="1" applyProtection="1">
      <alignment horizontal="left" vertical="top" wrapText="1"/>
      <protection locked="0"/>
    </xf>
    <xf numFmtId="0" fontId="3" fillId="56" borderId="53" xfId="0" applyFont="1" applyFill="1" applyBorder="1" applyAlignment="1" applyProtection="1">
      <alignment horizontal="left" wrapText="1"/>
      <protection locked="0"/>
    </xf>
    <xf numFmtId="0" fontId="3" fillId="56" borderId="54" xfId="0" applyFont="1" applyFill="1" applyBorder="1" applyAlignment="1" applyProtection="1">
      <alignment horizontal="left" wrapText="1"/>
      <protection locked="0"/>
    </xf>
    <xf numFmtId="0" fontId="0" fillId="56" borderId="55" xfId="0" applyFont="1" applyFill="1" applyBorder="1" applyAlignment="1" applyProtection="1">
      <alignment/>
      <protection locked="0"/>
    </xf>
    <xf numFmtId="0" fontId="12" fillId="0" borderId="32" xfId="0" applyFont="1" applyFill="1" applyBorder="1" applyAlignment="1" applyProtection="1">
      <alignment horizontal="center" wrapText="1"/>
      <protection/>
    </xf>
    <xf numFmtId="0" fontId="12" fillId="56" borderId="32" xfId="0" applyFont="1" applyFill="1" applyBorder="1" applyAlignment="1" applyProtection="1">
      <alignment horizontal="left" wrapText="1"/>
      <protection/>
    </xf>
    <xf numFmtId="49" fontId="12" fillId="56" borderId="32" xfId="0" applyNumberFormat="1" applyFont="1" applyFill="1" applyBorder="1" applyAlignment="1" applyProtection="1">
      <alignment horizontal="center" wrapText="1"/>
      <protection/>
    </xf>
    <xf numFmtId="0" fontId="1" fillId="56" borderId="32" xfId="0" applyFont="1" applyFill="1" applyBorder="1" applyAlignment="1" applyProtection="1">
      <alignment horizontal="left" vertical="top" wrapText="1"/>
      <protection/>
    </xf>
    <xf numFmtId="3" fontId="1" fillId="56" borderId="32" xfId="0" applyNumberFormat="1" applyFont="1" applyFill="1" applyBorder="1" applyAlignment="1" applyProtection="1">
      <alignment horizontal="right" vertical="top" wrapText="1"/>
      <protection/>
    </xf>
    <xf numFmtId="49" fontId="12" fillId="0" borderId="33" xfId="0" applyNumberFormat="1" applyFont="1" applyFill="1" applyBorder="1" applyAlignment="1" applyProtection="1">
      <alignment horizontal="center" wrapText="1"/>
      <protection/>
    </xf>
    <xf numFmtId="49" fontId="12" fillId="56" borderId="33" xfId="0" applyNumberFormat="1" applyFont="1" applyFill="1" applyBorder="1" applyAlignment="1" applyProtection="1">
      <alignment horizontal="center" wrapText="1"/>
      <protection/>
    </xf>
    <xf numFmtId="3" fontId="12" fillId="0" borderId="33" xfId="0" applyNumberFormat="1" applyFont="1" applyFill="1" applyBorder="1" applyAlignment="1" applyProtection="1">
      <alignment horizontal="righ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3" fontId="1" fillId="56" borderId="33" xfId="0" applyNumberFormat="1" applyFont="1" applyFill="1" applyBorder="1" applyAlignment="1" applyProtection="1">
      <alignment horizontal="right" vertical="top" wrapText="1"/>
      <protection/>
    </xf>
    <xf numFmtId="3" fontId="12" fillId="0" borderId="39" xfId="0" applyNumberFormat="1" applyFont="1" applyFill="1" applyBorder="1" applyAlignment="1" applyProtection="1">
      <alignment horizontal="right" vertical="top" wrapText="1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left" vertical="top" wrapText="1"/>
      <protection/>
    </xf>
    <xf numFmtId="3" fontId="1" fillId="0" borderId="27" xfId="0" applyNumberFormat="1" applyFont="1" applyFill="1" applyBorder="1" applyAlignment="1" applyProtection="1">
      <alignment horizontal="right" vertical="top" wrapText="1"/>
      <protection/>
    </xf>
    <xf numFmtId="3" fontId="1" fillId="0" borderId="57" xfId="0" applyNumberFormat="1" applyFont="1" applyFill="1" applyBorder="1" applyAlignment="1" applyProtection="1">
      <alignment horizontal="right" vertical="top" wrapText="1"/>
      <protection/>
    </xf>
    <xf numFmtId="0" fontId="12" fillId="0" borderId="33" xfId="0" applyFont="1" applyFill="1" applyBorder="1" applyAlignment="1" applyProtection="1">
      <alignment horizontal="center" wrapText="1"/>
      <protection/>
    </xf>
    <xf numFmtId="0" fontId="1" fillId="0" borderId="58" xfId="0" applyFont="1" applyFill="1" applyBorder="1" applyAlignment="1" applyProtection="1">
      <alignment horizontal="right" vertical="top" wrapText="1"/>
      <protection/>
    </xf>
    <xf numFmtId="0" fontId="1" fillId="0" borderId="36" xfId="0" applyFont="1" applyFill="1" applyBorder="1" applyAlignment="1" applyProtection="1">
      <alignment horizontal="right" vertical="top" wrapText="1"/>
      <protection/>
    </xf>
    <xf numFmtId="0" fontId="0" fillId="0" borderId="32" xfId="0" applyBorder="1" applyAlignment="1">
      <alignment vertical="center" wrapText="1"/>
    </xf>
    <xf numFmtId="0" fontId="34" fillId="0" borderId="30" xfId="0" applyFont="1" applyFill="1" applyBorder="1" applyAlignment="1" applyProtection="1">
      <alignment horizontal="center" vertical="center" wrapText="1"/>
      <protection/>
    </xf>
    <xf numFmtId="3" fontId="34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30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3" fontId="34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2" xfId="0" applyFont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2" fillId="56" borderId="39" xfId="0" applyNumberFormat="1" applyFont="1" applyFill="1" applyBorder="1" applyAlignment="1" applyProtection="1">
      <alignment/>
      <protection locked="0"/>
    </xf>
    <xf numFmtId="3" fontId="2" fillId="56" borderId="62" xfId="0" applyNumberFormat="1" applyFon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0" fontId="0" fillId="0" borderId="62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57" borderId="32" xfId="0" applyFont="1" applyFill="1" applyBorder="1" applyAlignment="1">
      <alignment horizontal="center"/>
    </xf>
    <xf numFmtId="3" fontId="1" fillId="0" borderId="62" xfId="0" applyNumberFormat="1" applyFont="1" applyFill="1" applyBorder="1" applyAlignment="1" applyProtection="1">
      <alignment horizontal="right" vertical="top" wrapText="1"/>
      <protection/>
    </xf>
    <xf numFmtId="0" fontId="8" fillId="0" borderId="31" xfId="0" applyFont="1" applyBorder="1" applyAlignment="1" applyProtection="1">
      <alignment horizontal="left" wrapText="1"/>
      <protection locked="0"/>
    </xf>
    <xf numFmtId="0" fontId="8" fillId="0" borderId="27" xfId="0" applyFont="1" applyBorder="1" applyAlignment="1" applyProtection="1">
      <alignment horizontal="left" wrapText="1"/>
      <protection locked="0"/>
    </xf>
    <xf numFmtId="0" fontId="8" fillId="0" borderId="30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8" fillId="0" borderId="19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8" fillId="0" borderId="31" xfId="0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 shrinkToFit="1"/>
      <protection locked="0"/>
    </xf>
    <xf numFmtId="0" fontId="5" fillId="0" borderId="27" xfId="0" applyFont="1" applyBorder="1" applyAlignment="1" applyProtection="1">
      <alignment horizontal="center" shrinkToFit="1"/>
      <protection locked="0"/>
    </xf>
    <xf numFmtId="0" fontId="5" fillId="0" borderId="30" xfId="0" applyFont="1" applyBorder="1" applyAlignment="1" applyProtection="1">
      <alignment horizontal="center" shrinkToFit="1"/>
      <protection locked="0"/>
    </xf>
    <xf numFmtId="0" fontId="8" fillId="0" borderId="50" xfId="0" applyFont="1" applyBorder="1" applyAlignment="1" applyProtection="1">
      <alignment/>
      <protection locked="0"/>
    </xf>
    <xf numFmtId="0" fontId="0" fillId="0" borderId="50" xfId="0" applyBorder="1" applyAlignment="1">
      <alignment/>
    </xf>
    <xf numFmtId="0" fontId="33" fillId="0" borderId="31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33" fillId="0" borderId="30" xfId="0" applyFont="1" applyBorder="1" applyAlignment="1">
      <alignment horizontal="left"/>
    </xf>
    <xf numFmtId="0" fontId="33" fillId="0" borderId="31" xfId="0" applyNumberFormat="1" applyFont="1" applyBorder="1" applyAlignment="1">
      <alignment horizontal="left" vertical="top" wrapText="1"/>
    </xf>
    <xf numFmtId="0" fontId="33" fillId="0" borderId="27" xfId="0" applyNumberFormat="1" applyFont="1" applyBorder="1" applyAlignment="1">
      <alignment horizontal="left" vertical="top" wrapText="1"/>
    </xf>
    <xf numFmtId="0" fontId="33" fillId="0" borderId="30" xfId="0" applyNumberFormat="1" applyFont="1" applyBorder="1" applyAlignment="1">
      <alignment horizontal="left" vertical="top" wrapText="1"/>
    </xf>
    <xf numFmtId="0" fontId="0" fillId="0" borderId="31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0" fontId="12" fillId="0" borderId="31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57" xfId="0" applyBorder="1" applyAlignment="1">
      <alignment horizontal="center"/>
    </xf>
    <xf numFmtId="0" fontId="12" fillId="0" borderId="47" xfId="0" applyFont="1" applyFill="1" applyBorder="1" applyAlignment="1" applyProtection="1">
      <alignment horizontal="left" wrapText="1"/>
      <protection/>
    </xf>
    <xf numFmtId="0" fontId="0" fillId="0" borderId="47" xfId="0" applyBorder="1" applyAlignment="1">
      <alignment/>
    </xf>
    <xf numFmtId="0" fontId="12" fillId="0" borderId="64" xfId="0" applyFont="1" applyFill="1" applyBorder="1" applyAlignment="1" applyProtection="1">
      <alignment horizontal="left" vertical="top" wrapText="1"/>
      <protection/>
    </xf>
    <xf numFmtId="0" fontId="0" fillId="0" borderId="35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1" fillId="0" borderId="69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70" xfId="0" applyBorder="1" applyAlignment="1">
      <alignment/>
    </xf>
    <xf numFmtId="0" fontId="0" fillId="0" borderId="25" xfId="0" applyBorder="1" applyAlignment="1">
      <alignment/>
    </xf>
    <xf numFmtId="0" fontId="2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2" fillId="0" borderId="72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0" fontId="2" fillId="56" borderId="55" xfId="0" applyFont="1" applyFill="1" applyBorder="1" applyAlignment="1" applyProtection="1">
      <alignment wrapText="1"/>
      <protection locked="0"/>
    </xf>
    <xf numFmtId="0" fontId="0" fillId="56" borderId="39" xfId="0" applyFill="1" applyBorder="1" applyAlignment="1">
      <alignment wrapText="1"/>
    </xf>
    <xf numFmtId="0" fontId="0" fillId="0" borderId="27" xfId="0" applyFont="1" applyFill="1" applyBorder="1" applyAlignment="1" applyProtection="1">
      <alignment/>
      <protection locked="0"/>
    </xf>
    <xf numFmtId="0" fontId="12" fillId="0" borderId="45" xfId="0" applyFont="1" applyFill="1" applyBorder="1" applyAlignment="1" applyProtection="1">
      <alignment horizontal="center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9" xfId="0" applyFont="1" applyFill="1" applyBorder="1" applyAlignment="1" applyProtection="1">
      <alignment horizontal="center" wrapText="1"/>
      <protection locked="0"/>
    </xf>
    <xf numFmtId="0" fontId="2" fillId="56" borderId="63" xfId="0" applyFont="1" applyFill="1" applyBorder="1" applyAlignment="1" applyProtection="1">
      <alignment/>
      <protection locked="0"/>
    </xf>
    <xf numFmtId="0" fontId="2" fillId="56" borderId="60" xfId="0" applyFont="1" applyFill="1" applyBorder="1" applyAlignment="1" applyProtection="1">
      <alignment/>
      <protection locked="0"/>
    </xf>
    <xf numFmtId="0" fontId="2" fillId="56" borderId="59" xfId="0" applyFont="1" applyFill="1" applyBorder="1" applyAlignment="1" applyProtection="1">
      <alignment/>
      <protection locked="0"/>
    </xf>
    <xf numFmtId="0" fontId="12" fillId="56" borderId="52" xfId="0" applyFont="1" applyFill="1" applyBorder="1" applyAlignment="1" applyProtection="1">
      <alignment horizontal="left" vertical="top" wrapText="1"/>
      <protection/>
    </xf>
    <xf numFmtId="0" fontId="0" fillId="56" borderId="53" xfId="0" applyFill="1" applyBorder="1" applyAlignment="1">
      <alignment horizontal="left" wrapText="1"/>
    </xf>
    <xf numFmtId="0" fontId="0" fillId="56" borderId="73" xfId="0" applyFill="1" applyBorder="1" applyAlignment="1">
      <alignment horizontal="left" wrapText="1"/>
    </xf>
    <xf numFmtId="0" fontId="3" fillId="56" borderId="69" xfId="0" applyFont="1" applyFill="1" applyBorder="1" applyAlignment="1" applyProtection="1">
      <alignment horizontal="left" vertical="top" wrapText="1"/>
      <protection/>
    </xf>
    <xf numFmtId="0" fontId="0" fillId="56" borderId="20" xfId="0" applyFill="1" applyBorder="1" applyAlignment="1">
      <alignment horizontal="left" wrapText="1"/>
    </xf>
    <xf numFmtId="0" fontId="0" fillId="56" borderId="22" xfId="0" applyFill="1" applyBorder="1" applyAlignment="1">
      <alignment horizontal="left" wrapText="1"/>
    </xf>
    <xf numFmtId="0" fontId="3" fillId="56" borderId="70" xfId="0" applyFont="1" applyFill="1" applyBorder="1" applyAlignment="1" applyProtection="1">
      <alignment horizontal="left" vertical="top" wrapText="1"/>
      <protection/>
    </xf>
    <xf numFmtId="0" fontId="0" fillId="56" borderId="25" xfId="0" applyFill="1" applyBorder="1" applyAlignment="1">
      <alignment horizontal="left" wrapText="1"/>
    </xf>
    <xf numFmtId="0" fontId="0" fillId="56" borderId="26" xfId="0" applyFill="1" applyBorder="1" applyAlignment="1">
      <alignment horizontal="left" wrapText="1"/>
    </xf>
    <xf numFmtId="0" fontId="12" fillId="56" borderId="74" xfId="0" applyFont="1" applyFill="1" applyBorder="1" applyAlignment="1" applyProtection="1">
      <alignment horizontal="left" vertical="top" wrapText="1"/>
      <protection/>
    </xf>
    <xf numFmtId="0" fontId="0" fillId="56" borderId="60" xfId="0" applyFill="1" applyBorder="1" applyAlignment="1">
      <alignment horizontal="left" wrapText="1"/>
    </xf>
    <xf numFmtId="0" fontId="0" fillId="56" borderId="59" xfId="0" applyFill="1" applyBorder="1" applyAlignment="1">
      <alignment horizontal="left" wrapText="1"/>
    </xf>
    <xf numFmtId="0" fontId="34" fillId="0" borderId="36" xfId="0" applyFont="1" applyFill="1" applyBorder="1" applyAlignment="1" applyProtection="1">
      <alignment horizontal="left" vertical="center" wrapText="1"/>
      <protection/>
    </xf>
    <xf numFmtId="0" fontId="34" fillId="0" borderId="32" xfId="0" applyFont="1" applyBorder="1" applyAlignment="1">
      <alignment horizontal="left" vertical="center" wrapText="1"/>
    </xf>
    <xf numFmtId="0" fontId="34" fillId="0" borderId="55" xfId="0" applyFont="1" applyFill="1" applyBorder="1" applyAlignment="1" applyProtection="1">
      <alignment horizontal="left" vertical="center" wrapText="1"/>
      <protection/>
    </xf>
    <xf numFmtId="0" fontId="34" fillId="0" borderId="39" xfId="0" applyFont="1" applyBorder="1" applyAlignment="1">
      <alignment horizontal="left" vertical="center" wrapText="1"/>
    </xf>
    <xf numFmtId="0" fontId="12" fillId="0" borderId="31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57" xfId="0" applyFont="1" applyFill="1" applyBorder="1" applyAlignment="1" applyProtection="1">
      <alignment horizontal="center" wrapText="1"/>
      <protection locked="0"/>
    </xf>
    <xf numFmtId="0" fontId="12" fillId="0" borderId="75" xfId="0" applyFont="1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left" vertical="top" wrapText="1"/>
      <protection locked="0"/>
    </xf>
    <xf numFmtId="0" fontId="3" fillId="0" borderId="47" xfId="0" applyNumberFormat="1" applyFont="1" applyFill="1" applyBorder="1" applyAlignment="1" applyProtection="1">
      <alignment horizontal="left" vertical="top" wrapText="1"/>
      <protection locked="0"/>
    </xf>
    <xf numFmtId="0" fontId="3" fillId="0" borderId="48" xfId="0" applyNumberFormat="1" applyFont="1" applyFill="1" applyBorder="1" applyAlignment="1" applyProtection="1">
      <alignment horizontal="left" vertical="top" wrapText="1"/>
      <protection locked="0"/>
    </xf>
    <xf numFmtId="0" fontId="2" fillId="0" borderId="76" xfId="0" applyFont="1" applyFill="1" applyBorder="1" applyAlignment="1" applyProtection="1">
      <alignment horizontal="left" vertical="top" wrapText="1"/>
      <protection/>
    </xf>
    <xf numFmtId="0" fontId="2" fillId="0" borderId="43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3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12" fillId="56" borderId="36" xfId="0" applyFont="1" applyFill="1" applyBorder="1" applyAlignment="1" applyProtection="1">
      <alignment horizontal="left" wrapText="1"/>
      <protection/>
    </xf>
    <xf numFmtId="0" fontId="0" fillId="56" borderId="32" xfId="0" applyFont="1" applyFill="1" applyBorder="1" applyAlignment="1">
      <alignment horizontal="left" wrapText="1"/>
    </xf>
    <xf numFmtId="0" fontId="3" fillId="0" borderId="56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12" fillId="0" borderId="56" xfId="0" applyFont="1" applyFill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2" fillId="0" borderId="64" xfId="0" applyFont="1" applyBorder="1" applyAlignment="1" applyProtection="1">
      <alignment horizontal="center" wrapText="1"/>
      <protection/>
    </xf>
    <xf numFmtId="0" fontId="0" fillId="0" borderId="35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2" fillId="0" borderId="76" xfId="0" applyFont="1" applyFill="1" applyBorder="1" applyAlignment="1" applyProtection="1">
      <alignment horizontal="left" vertical="top" wrapText="1"/>
      <protection/>
    </xf>
    <xf numFmtId="0" fontId="12" fillId="0" borderId="43" xfId="0" applyFont="1" applyFill="1" applyBorder="1" applyAlignment="1" applyProtection="1">
      <alignment horizontal="left" vertical="top" wrapText="1"/>
      <protection/>
    </xf>
    <xf numFmtId="0" fontId="2" fillId="50" borderId="32" xfId="0" applyFont="1" applyFill="1" applyBorder="1" applyAlignment="1" applyProtection="1">
      <alignment horizontal="left"/>
      <protection/>
    </xf>
    <xf numFmtId="0" fontId="0" fillId="0" borderId="32" xfId="0" applyBorder="1" applyAlignment="1">
      <alignment/>
    </xf>
    <xf numFmtId="0" fontId="12" fillId="0" borderId="42" xfId="0" applyFont="1" applyFill="1" applyBorder="1" applyAlignment="1" applyProtection="1">
      <alignment horizontal="left" wrapText="1"/>
      <protection/>
    </xf>
    <xf numFmtId="0" fontId="12" fillId="0" borderId="77" xfId="0" applyFont="1" applyFill="1" applyBorder="1" applyAlignment="1" applyProtection="1">
      <alignment horizontal="left" wrapText="1"/>
      <protection/>
    </xf>
    <xf numFmtId="0" fontId="12" fillId="0" borderId="72" xfId="0" applyFont="1" applyFill="1" applyBorder="1" applyAlignment="1" applyProtection="1">
      <alignment horizontal="left" wrapText="1"/>
      <protection/>
    </xf>
    <xf numFmtId="0" fontId="12" fillId="0" borderId="45" xfId="0" applyFont="1" applyFill="1" applyBorder="1" applyAlignment="1" applyProtection="1">
      <alignment horizontal="left" wrapText="1"/>
      <protection/>
    </xf>
    <xf numFmtId="0" fontId="12" fillId="0" borderId="36" xfId="0" applyFont="1" applyFill="1" applyBorder="1" applyAlignment="1" applyProtection="1">
      <alignment horizontal="left" wrapText="1"/>
      <protection/>
    </xf>
    <xf numFmtId="0" fontId="12" fillId="0" borderId="32" xfId="0" applyFont="1" applyFill="1" applyBorder="1" applyAlignment="1" applyProtection="1">
      <alignment horizontal="left" wrapText="1"/>
      <protection/>
    </xf>
    <xf numFmtId="0" fontId="3" fillId="0" borderId="36" xfId="0" applyFont="1" applyFill="1" applyBorder="1" applyAlignment="1" applyProtection="1">
      <alignment horizontal="left" wrapText="1"/>
      <protection locked="0"/>
    </xf>
    <xf numFmtId="0" fontId="3" fillId="0" borderId="32" xfId="0" applyFont="1" applyFill="1" applyBorder="1" applyAlignment="1" applyProtection="1">
      <alignment horizontal="left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/>
    </xf>
    <xf numFmtId="0" fontId="1" fillId="0" borderId="25" xfId="0" applyFont="1" applyFill="1" applyBorder="1" applyAlignment="1" applyProtection="1">
      <alignment horizontal="left" vertical="top" wrapText="1"/>
      <protection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1" fillId="0" borderId="63" xfId="0" applyFont="1" applyFill="1" applyBorder="1" applyAlignment="1" applyProtection="1">
      <alignment horizontal="left" vertical="top" wrapText="1"/>
      <protection/>
    </xf>
    <xf numFmtId="0" fontId="1" fillId="0" borderId="60" xfId="0" applyFont="1" applyFill="1" applyBorder="1" applyAlignment="1" applyProtection="1">
      <alignment horizontal="left" vertical="top" wrapText="1"/>
      <protection/>
    </xf>
    <xf numFmtId="0" fontId="1" fillId="0" borderId="59" xfId="0" applyFont="1" applyFill="1" applyBorder="1" applyAlignment="1" applyProtection="1">
      <alignment horizontal="left" vertical="top" wrapText="1"/>
      <protection/>
    </xf>
    <xf numFmtId="0" fontId="12" fillId="0" borderId="42" xfId="0" applyFont="1" applyFill="1" applyBorder="1" applyAlignment="1" applyProtection="1">
      <alignment horizontal="left" vertical="top" wrapText="1"/>
      <protection/>
    </xf>
    <xf numFmtId="0" fontId="12" fillId="0" borderId="47" xfId="0" applyFont="1" applyFill="1" applyBorder="1" applyAlignment="1" applyProtection="1">
      <alignment horizontal="left" vertical="top" wrapText="1"/>
      <protection/>
    </xf>
    <xf numFmtId="0" fontId="12" fillId="0" borderId="77" xfId="0" applyFont="1" applyFill="1" applyBorder="1" applyAlignment="1" applyProtection="1">
      <alignment horizontal="left" vertical="top" wrapText="1"/>
      <protection/>
    </xf>
    <xf numFmtId="0" fontId="12" fillId="0" borderId="45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12" fillId="0" borderId="21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0" borderId="29" xfId="0" applyFont="1" applyFill="1" applyBorder="1" applyAlignment="1" applyProtection="1">
      <alignment horizontal="left" wrapText="1"/>
      <protection/>
    </xf>
    <xf numFmtId="0" fontId="12" fillId="0" borderId="55" xfId="0" applyFont="1" applyFill="1" applyBorder="1" applyAlignment="1" applyProtection="1">
      <alignment horizontal="left" wrapText="1"/>
      <protection/>
    </xf>
    <xf numFmtId="0" fontId="12" fillId="0" borderId="39" xfId="0" applyFont="1" applyFill="1" applyBorder="1" applyAlignment="1" applyProtection="1">
      <alignment horizontal="left" wrapText="1"/>
      <protection/>
    </xf>
    <xf numFmtId="3" fontId="12" fillId="0" borderId="62" xfId="0" applyNumberFormat="1" applyFont="1" applyFill="1" applyBorder="1" applyAlignment="1" applyProtection="1">
      <alignment horizontal="right" vertical="top" wrapText="1"/>
      <protection/>
    </xf>
    <xf numFmtId="3" fontId="12" fillId="22" borderId="39" xfId="0" applyNumberFormat="1" applyFont="1" applyFill="1" applyBorder="1" applyAlignment="1" applyProtection="1">
      <alignment horizontal="right"/>
      <protection locked="0"/>
    </xf>
    <xf numFmtId="3" fontId="12" fillId="22" borderId="60" xfId="0" applyNumberFormat="1" applyFont="1" applyFill="1" applyBorder="1" applyAlignment="1" applyProtection="1">
      <alignment horizontal="right"/>
      <protection locked="0"/>
    </xf>
    <xf numFmtId="3" fontId="12" fillId="22" borderId="61" xfId="0" applyNumberFormat="1" applyFont="1" applyFill="1" applyBorder="1" applyAlignment="1" applyProtection="1">
      <alignment horizontal="right"/>
      <protection locked="0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_sablon1-230704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77.140625" style="73" customWidth="1"/>
  </cols>
  <sheetData>
    <row r="1" ht="12.75">
      <c r="A1" s="62" t="s">
        <v>182</v>
      </c>
    </row>
    <row r="2" spans="1:4" ht="12.75" customHeight="1">
      <c r="A2" s="62" t="s">
        <v>53</v>
      </c>
      <c r="D2" s="52" t="s">
        <v>110</v>
      </c>
    </row>
    <row r="3" spans="1:4" ht="12.75" customHeight="1">
      <c r="A3" s="62" t="s">
        <v>54</v>
      </c>
      <c r="C3" s="74"/>
      <c r="D3" s="52" t="s">
        <v>111</v>
      </c>
    </row>
    <row r="4" ht="12.75" customHeight="1">
      <c r="A4" s="62" t="s">
        <v>55</v>
      </c>
    </row>
    <row r="5" ht="12.75" customHeight="1">
      <c r="A5" s="62" t="s">
        <v>56</v>
      </c>
    </row>
    <row r="6" ht="12.75" customHeight="1">
      <c r="A6" s="62" t="s">
        <v>57</v>
      </c>
    </row>
    <row r="7" ht="12.75" customHeight="1">
      <c r="A7" s="63" t="s">
        <v>58</v>
      </c>
    </row>
    <row r="8" ht="12.75" customHeight="1">
      <c r="A8" s="64" t="s">
        <v>59</v>
      </c>
    </row>
    <row r="9" ht="12.75" customHeight="1">
      <c r="A9" s="65" t="s">
        <v>60</v>
      </c>
    </row>
    <row r="10" ht="12.75" customHeight="1">
      <c r="A10" s="64" t="s">
        <v>188</v>
      </c>
    </row>
    <row r="11" ht="12.75" customHeight="1">
      <c r="A11" s="65" t="s">
        <v>61</v>
      </c>
    </row>
    <row r="12" ht="12.75" customHeight="1">
      <c r="A12" s="67" t="s">
        <v>62</v>
      </c>
    </row>
    <row r="13" ht="12.75" customHeight="1">
      <c r="A13" s="68" t="s">
        <v>63</v>
      </c>
    </row>
    <row r="14" ht="12.75" customHeight="1">
      <c r="A14" s="65" t="s">
        <v>64</v>
      </c>
    </row>
    <row r="15" ht="12.75" customHeight="1">
      <c r="A15" s="67" t="s">
        <v>65</v>
      </c>
    </row>
    <row r="16" ht="12.75" customHeight="1">
      <c r="A16" s="65" t="s">
        <v>66</v>
      </c>
    </row>
    <row r="17" ht="12.75" customHeight="1">
      <c r="A17" s="66" t="s">
        <v>107</v>
      </c>
    </row>
    <row r="18" ht="12.75" customHeight="1">
      <c r="A18" s="68" t="s">
        <v>67</v>
      </c>
    </row>
    <row r="19" ht="12.75" customHeight="1">
      <c r="A19" s="69" t="s">
        <v>68</v>
      </c>
    </row>
    <row r="20" ht="12.75" customHeight="1">
      <c r="A20" s="70" t="s">
        <v>106</v>
      </c>
    </row>
    <row r="21" ht="12.75" customHeight="1">
      <c r="A21" s="65" t="s">
        <v>69</v>
      </c>
    </row>
    <row r="22" ht="12.75" customHeight="1">
      <c r="A22" s="65" t="s">
        <v>70</v>
      </c>
    </row>
    <row r="23" ht="12.75" customHeight="1">
      <c r="A23" s="68" t="s">
        <v>71</v>
      </c>
    </row>
    <row r="24" ht="12.75" customHeight="1">
      <c r="A24" s="70" t="s">
        <v>105</v>
      </c>
    </row>
    <row r="25" ht="12.75" customHeight="1">
      <c r="A25" s="68" t="s">
        <v>219</v>
      </c>
    </row>
    <row r="26" ht="12.75" customHeight="1">
      <c r="A26" s="68" t="s">
        <v>72</v>
      </c>
    </row>
    <row r="27" ht="12.75" customHeight="1">
      <c r="A27" s="65" t="s">
        <v>73</v>
      </c>
    </row>
    <row r="28" ht="12.75" customHeight="1">
      <c r="A28" s="68" t="s">
        <v>74</v>
      </c>
    </row>
    <row r="29" ht="12.75" customHeight="1">
      <c r="A29" s="65" t="s">
        <v>220</v>
      </c>
    </row>
    <row r="30" ht="12.75" customHeight="1">
      <c r="A30" s="65" t="s">
        <v>75</v>
      </c>
    </row>
    <row r="31" ht="12.75" customHeight="1">
      <c r="A31" s="65" t="s">
        <v>76</v>
      </c>
    </row>
    <row r="32" ht="12.75" customHeight="1">
      <c r="A32" s="65" t="s">
        <v>77</v>
      </c>
    </row>
    <row r="33" ht="12.75" customHeight="1">
      <c r="A33" s="65" t="s">
        <v>78</v>
      </c>
    </row>
    <row r="34" ht="12.75" customHeight="1">
      <c r="A34" s="65" t="s">
        <v>79</v>
      </c>
    </row>
    <row r="35" ht="12.75" customHeight="1">
      <c r="A35" s="68" t="s">
        <v>80</v>
      </c>
    </row>
    <row r="36" ht="12.75" customHeight="1">
      <c r="A36" s="68" t="s">
        <v>81</v>
      </c>
    </row>
    <row r="37" ht="12.75" customHeight="1">
      <c r="A37" s="68" t="s">
        <v>82</v>
      </c>
    </row>
    <row r="38" ht="12.75" customHeight="1">
      <c r="A38" s="68" t="s">
        <v>83</v>
      </c>
    </row>
    <row r="39" ht="12.75" customHeight="1">
      <c r="A39" s="68" t="s">
        <v>84</v>
      </c>
    </row>
    <row r="40" ht="12.75" customHeight="1">
      <c r="A40" s="68" t="s">
        <v>85</v>
      </c>
    </row>
    <row r="41" ht="12.75" customHeight="1">
      <c r="A41" s="68" t="s">
        <v>86</v>
      </c>
    </row>
    <row r="42" ht="12.75" customHeight="1">
      <c r="A42" s="68" t="s">
        <v>87</v>
      </c>
    </row>
    <row r="43" ht="12.75" customHeight="1">
      <c r="A43" s="71" t="s">
        <v>88</v>
      </c>
    </row>
    <row r="44" ht="12.75" customHeight="1">
      <c r="A44" s="71" t="s">
        <v>89</v>
      </c>
    </row>
    <row r="45" ht="12.75" customHeight="1">
      <c r="A45" s="72" t="s">
        <v>104</v>
      </c>
    </row>
    <row r="46" ht="12.75" customHeight="1">
      <c r="A46" s="71" t="s">
        <v>90</v>
      </c>
    </row>
    <row r="47" ht="12.75" customHeight="1">
      <c r="A47" s="68" t="s">
        <v>221</v>
      </c>
    </row>
    <row r="48" ht="12.75" customHeight="1">
      <c r="A48" s="68" t="s">
        <v>91</v>
      </c>
    </row>
    <row r="49" ht="12.75" customHeight="1">
      <c r="A49" s="68" t="s">
        <v>92</v>
      </c>
    </row>
    <row r="50" ht="12.75" customHeight="1">
      <c r="A50" s="68" t="s">
        <v>93</v>
      </c>
    </row>
    <row r="51" ht="12.75" customHeight="1">
      <c r="A51" s="71" t="s">
        <v>94</v>
      </c>
    </row>
    <row r="52" ht="12.75" customHeight="1">
      <c r="A52" s="71" t="s">
        <v>95</v>
      </c>
    </row>
    <row r="53" ht="12.75" customHeight="1">
      <c r="A53" s="65" t="s">
        <v>222</v>
      </c>
    </row>
    <row r="54" ht="12.75" customHeight="1">
      <c r="A54" s="65" t="s">
        <v>96</v>
      </c>
    </row>
    <row r="55" ht="12.75" customHeight="1">
      <c r="A55" s="65" t="s">
        <v>97</v>
      </c>
    </row>
    <row r="56" ht="12.75" customHeight="1">
      <c r="A56" s="65" t="s">
        <v>98</v>
      </c>
    </row>
    <row r="57" ht="12.75" customHeight="1">
      <c r="A57" s="65" t="s">
        <v>99</v>
      </c>
    </row>
    <row r="58" ht="12.75" customHeight="1">
      <c r="A58" s="65" t="s">
        <v>101</v>
      </c>
    </row>
    <row r="59" ht="12.75" customHeight="1">
      <c r="A59" s="65" t="s">
        <v>100</v>
      </c>
    </row>
    <row r="60" ht="12.75" customHeight="1">
      <c r="A60" s="64" t="s">
        <v>102</v>
      </c>
    </row>
    <row r="61" ht="12.75" customHeight="1">
      <c r="A61" s="64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3">
      <selection activeCell="I44" sqref="I44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163</v>
      </c>
      <c r="B1" s="54"/>
    </row>
    <row r="2" ht="10.5" customHeight="1"/>
    <row r="3" ht="5.25" customHeight="1" thickBot="1"/>
    <row r="4" spans="1:9" ht="39.75" customHeight="1" thickBot="1">
      <c r="A4" s="283" t="s">
        <v>164</v>
      </c>
      <c r="B4" s="284"/>
      <c r="C4" s="284"/>
      <c r="D4" s="280">
        <f>'T.0.Ulazni podaci'!B13</f>
        <v>0</v>
      </c>
      <c r="E4" s="281"/>
      <c r="F4" s="281"/>
      <c r="G4" s="281"/>
      <c r="H4" s="281"/>
      <c r="I4" s="282"/>
    </row>
    <row r="5" spans="1:9" ht="10.5" customHeight="1" thickBot="1">
      <c r="A5" s="286"/>
      <c r="B5" s="286"/>
      <c r="C5" s="286"/>
      <c r="D5" s="285"/>
      <c r="E5" s="285"/>
      <c r="F5" s="285"/>
      <c r="G5" s="285"/>
      <c r="H5" s="285"/>
      <c r="I5" s="285"/>
    </row>
    <row r="6" spans="1:9" ht="15" customHeight="1">
      <c r="A6" s="126" t="s">
        <v>165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87" t="s">
        <v>108</v>
      </c>
      <c r="B7" s="241"/>
      <c r="C7" s="241"/>
      <c r="D7" s="288" t="s">
        <v>109</v>
      </c>
      <c r="E7" s="61" t="s">
        <v>18</v>
      </c>
      <c r="F7" s="61" t="s">
        <v>20</v>
      </c>
      <c r="G7" s="269" t="s">
        <v>21</v>
      </c>
      <c r="H7" s="270"/>
      <c r="I7" s="271"/>
    </row>
    <row r="8" spans="1:9" ht="19.5" customHeight="1">
      <c r="A8" s="240"/>
      <c r="B8" s="241"/>
      <c r="C8" s="241"/>
      <c r="D8" s="289"/>
      <c r="E8" s="56" t="s">
        <v>34</v>
      </c>
      <c r="F8" s="57" t="s">
        <v>35</v>
      </c>
      <c r="G8" s="58" t="s">
        <v>37</v>
      </c>
      <c r="H8" s="59" t="s">
        <v>46</v>
      </c>
      <c r="I8" s="60" t="s">
        <v>217</v>
      </c>
    </row>
    <row r="9" spans="1:9" ht="15" customHeight="1">
      <c r="A9" s="265"/>
      <c r="B9" s="266"/>
      <c r="C9" s="266"/>
      <c r="D9" s="151"/>
      <c r="E9" s="152"/>
      <c r="F9" s="152"/>
      <c r="G9" s="153"/>
      <c r="H9" s="154"/>
      <c r="I9" s="155"/>
    </row>
    <row r="10" spans="1:9" ht="15" customHeight="1">
      <c r="A10" s="265"/>
      <c r="B10" s="266"/>
      <c r="C10" s="266"/>
      <c r="D10" s="151"/>
      <c r="E10" s="156"/>
      <c r="F10" s="156"/>
      <c r="G10" s="157"/>
      <c r="H10" s="158"/>
      <c r="I10" s="159"/>
    </row>
    <row r="11" spans="1:9" ht="15" customHeight="1">
      <c r="A11" s="265"/>
      <c r="B11" s="266"/>
      <c r="C11" s="266"/>
      <c r="D11" s="151"/>
      <c r="E11" s="156"/>
      <c r="F11" s="156"/>
      <c r="G11" s="157"/>
      <c r="H11" s="158"/>
      <c r="I11" s="159"/>
    </row>
    <row r="12" spans="1:9" ht="15" customHeight="1">
      <c r="A12" s="265"/>
      <c r="B12" s="266"/>
      <c r="C12" s="266"/>
      <c r="D12" s="151"/>
      <c r="E12" s="156"/>
      <c r="F12" s="156"/>
      <c r="G12" s="157"/>
      <c r="H12" s="158"/>
      <c r="I12" s="159"/>
    </row>
    <row r="13" spans="1:9" ht="15" customHeight="1">
      <c r="A13" s="265"/>
      <c r="B13" s="266"/>
      <c r="C13" s="266"/>
      <c r="D13" s="151"/>
      <c r="E13" s="156"/>
      <c r="F13" s="156"/>
      <c r="G13" s="157"/>
      <c r="H13" s="158"/>
      <c r="I13" s="159"/>
    </row>
    <row r="14" spans="1:9" ht="15" customHeight="1">
      <c r="A14" s="265"/>
      <c r="B14" s="266"/>
      <c r="C14" s="266"/>
      <c r="D14" s="160"/>
      <c r="E14" s="156"/>
      <c r="F14" s="156"/>
      <c r="G14" s="157"/>
      <c r="H14" s="158"/>
      <c r="I14" s="159"/>
    </row>
    <row r="15" spans="1:9" ht="15" customHeight="1">
      <c r="A15" s="265"/>
      <c r="B15" s="266"/>
      <c r="C15" s="266"/>
      <c r="D15" s="160"/>
      <c r="E15" s="156"/>
      <c r="F15" s="156"/>
      <c r="G15" s="157"/>
      <c r="H15" s="158"/>
      <c r="I15" s="159"/>
    </row>
    <row r="16" spans="1:9" ht="15" customHeight="1">
      <c r="A16" s="265"/>
      <c r="B16" s="266"/>
      <c r="C16" s="266"/>
      <c r="D16" s="160"/>
      <c r="E16" s="156"/>
      <c r="F16" s="156"/>
      <c r="G16" s="157"/>
      <c r="H16" s="158"/>
      <c r="I16" s="159"/>
    </row>
    <row r="17" spans="1:9" ht="15" customHeight="1">
      <c r="A17" s="265"/>
      <c r="B17" s="266"/>
      <c r="C17" s="266"/>
      <c r="D17" s="160"/>
      <c r="E17" s="156"/>
      <c r="F17" s="156"/>
      <c r="G17" s="157"/>
      <c r="H17" s="158"/>
      <c r="I17" s="159"/>
    </row>
    <row r="18" spans="1:9" ht="15" customHeight="1">
      <c r="A18" s="265"/>
      <c r="B18" s="266"/>
      <c r="C18" s="266"/>
      <c r="D18" s="160"/>
      <c r="E18" s="156"/>
      <c r="F18" s="156"/>
      <c r="G18" s="157"/>
      <c r="H18" s="158"/>
      <c r="I18" s="159"/>
    </row>
    <row r="19" spans="1:9" ht="15" customHeight="1">
      <c r="A19" s="265"/>
      <c r="B19" s="266"/>
      <c r="C19" s="266"/>
      <c r="D19" s="160"/>
      <c r="E19" s="156"/>
      <c r="F19" s="156"/>
      <c r="G19" s="157"/>
      <c r="H19" s="158"/>
      <c r="I19" s="159"/>
    </row>
    <row r="20" spans="1:9" ht="15" customHeight="1">
      <c r="A20" s="265"/>
      <c r="B20" s="266"/>
      <c r="C20" s="266"/>
      <c r="D20" s="160"/>
      <c r="E20" s="156"/>
      <c r="F20" s="156"/>
      <c r="G20" s="157"/>
      <c r="H20" s="158"/>
      <c r="I20" s="159"/>
    </row>
    <row r="21" spans="1:9" ht="15" customHeight="1">
      <c r="A21" s="265"/>
      <c r="B21" s="266"/>
      <c r="C21" s="266"/>
      <c r="D21" s="160"/>
      <c r="E21" s="156"/>
      <c r="F21" s="156"/>
      <c r="G21" s="157"/>
      <c r="H21" s="158"/>
      <c r="I21" s="159"/>
    </row>
    <row r="22" spans="1:9" ht="15" customHeight="1">
      <c r="A22" s="265"/>
      <c r="B22" s="266"/>
      <c r="C22" s="266"/>
      <c r="D22" s="160"/>
      <c r="E22" s="156"/>
      <c r="F22" s="156"/>
      <c r="G22" s="157"/>
      <c r="H22" s="158"/>
      <c r="I22" s="159"/>
    </row>
    <row r="23" spans="1:9" ht="15" customHeight="1">
      <c r="A23" s="265"/>
      <c r="B23" s="266"/>
      <c r="C23" s="266"/>
      <c r="D23" s="160"/>
      <c r="E23" s="156"/>
      <c r="F23" s="156"/>
      <c r="G23" s="157"/>
      <c r="H23" s="158"/>
      <c r="I23" s="159"/>
    </row>
    <row r="24" spans="1:9" ht="15" customHeight="1">
      <c r="A24" s="265"/>
      <c r="B24" s="266"/>
      <c r="C24" s="266"/>
      <c r="D24" s="160"/>
      <c r="E24" s="156"/>
      <c r="F24" s="156"/>
      <c r="G24" s="157"/>
      <c r="H24" s="158"/>
      <c r="I24" s="159"/>
    </row>
    <row r="25" spans="1:9" ht="15" customHeight="1">
      <c r="A25" s="265"/>
      <c r="B25" s="266"/>
      <c r="C25" s="266"/>
      <c r="D25" s="160"/>
      <c r="E25" s="156"/>
      <c r="F25" s="156"/>
      <c r="G25" s="157"/>
      <c r="H25" s="158"/>
      <c r="I25" s="159"/>
    </row>
    <row r="26" spans="1:9" ht="15" customHeight="1">
      <c r="A26" s="265"/>
      <c r="B26" s="266"/>
      <c r="C26" s="266"/>
      <c r="D26" s="160"/>
      <c r="E26" s="156"/>
      <c r="F26" s="156"/>
      <c r="G26" s="157"/>
      <c r="H26" s="158"/>
      <c r="I26" s="159"/>
    </row>
    <row r="27" spans="1:9" ht="15" customHeight="1">
      <c r="A27" s="265"/>
      <c r="B27" s="266"/>
      <c r="C27" s="266"/>
      <c r="D27" s="160"/>
      <c r="E27" s="156"/>
      <c r="F27" s="156"/>
      <c r="G27" s="157"/>
      <c r="H27" s="158"/>
      <c r="I27" s="159"/>
    </row>
    <row r="28" spans="1:9" ht="15" customHeight="1">
      <c r="A28" s="265"/>
      <c r="B28" s="266"/>
      <c r="C28" s="266"/>
      <c r="D28" s="160"/>
      <c r="E28" s="156"/>
      <c r="F28" s="156"/>
      <c r="G28" s="157"/>
      <c r="H28" s="158"/>
      <c r="I28" s="159"/>
    </row>
    <row r="29" spans="1:9" ht="15" customHeight="1">
      <c r="A29" s="265"/>
      <c r="B29" s="266"/>
      <c r="C29" s="266"/>
      <c r="D29" s="160"/>
      <c r="E29" s="156"/>
      <c r="F29" s="156"/>
      <c r="G29" s="157"/>
      <c r="H29" s="158"/>
      <c r="I29" s="159"/>
    </row>
    <row r="30" spans="1:9" ht="15" customHeight="1">
      <c r="A30" s="265"/>
      <c r="B30" s="266"/>
      <c r="C30" s="266"/>
      <c r="D30" s="160"/>
      <c r="E30" s="156"/>
      <c r="F30" s="156"/>
      <c r="G30" s="157"/>
      <c r="H30" s="158"/>
      <c r="I30" s="159"/>
    </row>
    <row r="31" spans="1:9" ht="15" customHeight="1">
      <c r="A31" s="265"/>
      <c r="B31" s="266"/>
      <c r="C31" s="266"/>
      <c r="D31" s="160"/>
      <c r="E31" s="156"/>
      <c r="F31" s="156"/>
      <c r="G31" s="157"/>
      <c r="H31" s="158"/>
      <c r="I31" s="159"/>
    </row>
    <row r="32" spans="1:9" ht="15" customHeight="1">
      <c r="A32" s="265"/>
      <c r="B32" s="266"/>
      <c r="C32" s="266"/>
      <c r="D32" s="160"/>
      <c r="E32" s="156"/>
      <c r="F32" s="156"/>
      <c r="G32" s="157"/>
      <c r="H32" s="158"/>
      <c r="I32" s="159"/>
    </row>
    <row r="33" spans="1:9" ht="15" customHeight="1">
      <c r="A33" s="265"/>
      <c r="B33" s="266"/>
      <c r="C33" s="266"/>
      <c r="D33" s="160"/>
      <c r="E33" s="156"/>
      <c r="F33" s="156"/>
      <c r="G33" s="157"/>
      <c r="H33" s="158"/>
      <c r="I33" s="159"/>
    </row>
    <row r="34" spans="1:9" ht="15" customHeight="1">
      <c r="A34" s="265"/>
      <c r="B34" s="266"/>
      <c r="C34" s="266"/>
      <c r="D34" s="160"/>
      <c r="E34" s="156"/>
      <c r="F34" s="156"/>
      <c r="G34" s="157"/>
      <c r="H34" s="158"/>
      <c r="I34" s="159"/>
    </row>
    <row r="35" spans="1:9" ht="15" customHeight="1">
      <c r="A35" s="265"/>
      <c r="B35" s="266"/>
      <c r="C35" s="266"/>
      <c r="D35" s="160"/>
      <c r="E35" s="156"/>
      <c r="F35" s="156"/>
      <c r="G35" s="157"/>
      <c r="H35" s="158"/>
      <c r="I35" s="159"/>
    </row>
    <row r="36" spans="1:9" ht="15" customHeight="1">
      <c r="A36" s="265"/>
      <c r="B36" s="266"/>
      <c r="C36" s="266"/>
      <c r="D36" s="151"/>
      <c r="E36" s="156"/>
      <c r="F36" s="156"/>
      <c r="G36" s="157"/>
      <c r="H36" s="158"/>
      <c r="I36" s="159"/>
    </row>
    <row r="37" spans="1:9" ht="15" customHeight="1">
      <c r="A37" s="265"/>
      <c r="B37" s="266"/>
      <c r="C37" s="266"/>
      <c r="D37" s="160"/>
      <c r="E37" s="156"/>
      <c r="F37" s="156"/>
      <c r="G37" s="157"/>
      <c r="H37" s="158"/>
      <c r="I37" s="159"/>
    </row>
    <row r="38" spans="1:9" ht="15" customHeight="1" thickBot="1">
      <c r="A38" s="267"/>
      <c r="B38" s="268"/>
      <c r="C38" s="268"/>
      <c r="D38" s="161"/>
      <c r="E38" s="162"/>
      <c r="F38" s="162"/>
      <c r="G38" s="163"/>
      <c r="H38" s="164"/>
      <c r="I38" s="165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3" t="s">
        <v>166</v>
      </c>
      <c r="B41" s="254"/>
      <c r="C41" s="254"/>
      <c r="D41" s="255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56" t="s">
        <v>118</v>
      </c>
      <c r="B42" s="257"/>
      <c r="C42" s="257"/>
      <c r="D42" s="258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59" t="s">
        <v>119</v>
      </c>
      <c r="B43" s="260"/>
      <c r="C43" s="260"/>
      <c r="D43" s="261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2" t="s">
        <v>167</v>
      </c>
      <c r="B44" s="263"/>
      <c r="C44" s="263"/>
      <c r="D44" s="264"/>
      <c r="E44" s="337"/>
      <c r="F44" s="338"/>
      <c r="G44" s="337"/>
      <c r="H44" s="337"/>
      <c r="I44" s="339"/>
    </row>
    <row r="45" spans="1:9" ht="18" customHeight="1" thickBot="1">
      <c r="A45" s="211" t="s">
        <v>218</v>
      </c>
      <c r="B45" s="212"/>
      <c r="C45" s="212"/>
      <c r="D45" s="212"/>
      <c r="E45" s="212"/>
      <c r="F45" s="212"/>
      <c r="G45" s="212"/>
      <c r="H45" s="212"/>
      <c r="I45" s="212"/>
    </row>
    <row r="46" spans="1:9" ht="15" customHeight="1">
      <c r="A46" s="213"/>
      <c r="B46" s="214"/>
      <c r="C46" s="214"/>
      <c r="D46" s="214"/>
      <c r="E46" s="214"/>
      <c r="F46" s="214"/>
      <c r="G46" s="214"/>
      <c r="H46" s="214"/>
      <c r="I46" s="215"/>
    </row>
    <row r="47" spans="1:9" ht="15" customHeight="1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9" ht="15" customHeight="1">
      <c r="A48" s="216"/>
      <c r="B48" s="217"/>
      <c r="C48" s="217"/>
      <c r="D48" s="217"/>
      <c r="E48" s="217"/>
      <c r="F48" s="217"/>
      <c r="G48" s="217"/>
      <c r="H48" s="217"/>
      <c r="I48" s="218"/>
    </row>
    <row r="49" spans="1:9" ht="15" customHeight="1">
      <c r="A49" s="216"/>
      <c r="B49" s="217"/>
      <c r="C49" s="217"/>
      <c r="D49" s="217"/>
      <c r="E49" s="217"/>
      <c r="F49" s="217"/>
      <c r="G49" s="217"/>
      <c r="H49" s="217"/>
      <c r="I49" s="218"/>
    </row>
    <row r="50" spans="1:9" ht="15" customHeight="1">
      <c r="A50" s="216"/>
      <c r="B50" s="217"/>
      <c r="C50" s="217"/>
      <c r="D50" s="217"/>
      <c r="E50" s="217"/>
      <c r="F50" s="217"/>
      <c r="G50" s="217"/>
      <c r="H50" s="217"/>
      <c r="I50" s="218"/>
    </row>
    <row r="51" spans="1:9" ht="15" customHeight="1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 ht="15" customHeight="1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 ht="15" customHeight="1" thickBot="1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201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38" t="s">
        <v>108</v>
      </c>
      <c r="B56" s="239"/>
      <c r="C56" s="239"/>
      <c r="D56" s="239"/>
      <c r="E56" s="118" t="s">
        <v>18</v>
      </c>
      <c r="F56" s="118" t="s">
        <v>20</v>
      </c>
      <c r="G56" s="247" t="s">
        <v>21</v>
      </c>
      <c r="H56" s="248"/>
      <c r="I56" s="249"/>
    </row>
    <row r="57" spans="1:9" ht="19.5" customHeight="1">
      <c r="A57" s="240"/>
      <c r="B57" s="241"/>
      <c r="C57" s="241"/>
      <c r="D57" s="241"/>
      <c r="E57" s="56" t="s">
        <v>34</v>
      </c>
      <c r="F57" s="57" t="s">
        <v>35</v>
      </c>
      <c r="G57" s="58" t="s">
        <v>37</v>
      </c>
      <c r="H57" s="59" t="s">
        <v>46</v>
      </c>
      <c r="I57" s="60" t="s">
        <v>217</v>
      </c>
    </row>
    <row r="58" spans="1:9" ht="12.75">
      <c r="A58" s="242" t="s">
        <v>185</v>
      </c>
      <c r="B58" s="243"/>
      <c r="C58" s="243"/>
      <c r="D58" s="243"/>
      <c r="E58" s="167">
        <f>_xlfn.SUMIFS(E$9:E$38,$A$9:$A$38,"600*",$D$9:$D$38,"10*")</f>
        <v>0</v>
      </c>
      <c r="F58" s="167">
        <f>_xlfn.SUMIFS(F$9:F$38,$A$9:$A$38,"600*",$D$9:$D$38,"10*")</f>
        <v>0</v>
      </c>
      <c r="G58" s="167">
        <f>_xlfn.SUMIFS(G$9:G$38,$A$9:$A$38,"600*",$D$9:$D$38,"10*")</f>
        <v>0</v>
      </c>
      <c r="H58" s="167">
        <f>_xlfn.SUMIFS(H$9:H$38,$A$9:$A$38,"600*",$D$9:$D$38,"10*")</f>
        <v>0</v>
      </c>
      <c r="I58" s="168">
        <f>_xlfn.SUMIFS(I$9:I$38,$A$9:$A$38,"600*",$D$9:$D$38,"10*")</f>
        <v>0</v>
      </c>
    </row>
    <row r="59" spans="1:9" ht="12.75">
      <c r="A59" s="242" t="s">
        <v>186</v>
      </c>
      <c r="B59" s="243"/>
      <c r="C59" s="243"/>
      <c r="D59" s="243"/>
      <c r="E59" s="167">
        <f>_xlfn.SUMIFS($E$9:$E$38,$A$9:$A$38,"611*",$D$9:$D$38,"10*")</f>
        <v>0</v>
      </c>
      <c r="F59" s="167">
        <f>_xlfn.SUMIFS(F$9:F$38,$A$9:$A$38,"611*",$D$9:$D$38,"10*")</f>
        <v>0</v>
      </c>
      <c r="G59" s="167">
        <f>_xlfn.SUMIFS(G$9:G$38,$A$9:$A$38,"611*",$D$9:$D$38,"10*")</f>
        <v>0</v>
      </c>
      <c r="H59" s="167">
        <f>_xlfn.SUMIFS(H$9:H$38,$A$9:$A$38,"611*",$D$9:$D$38,"10*")</f>
        <v>0</v>
      </c>
      <c r="I59" s="168">
        <f>_xlfn.SUMIFS(I$9:I$38,$A$9:$A$38,"611*",$D$9:$D$38,"10*")</f>
        <v>0</v>
      </c>
    </row>
    <row r="60" spans="1:9" ht="12.75">
      <c r="A60" s="242" t="s">
        <v>187</v>
      </c>
      <c r="B60" s="243"/>
      <c r="C60" s="243"/>
      <c r="D60" s="243"/>
      <c r="E60" s="167">
        <f>_xlfn.SUMIFS($E$9:$E$38,$A$9:$A$38,"612*",$D$9:$D$38,"10*")</f>
        <v>0</v>
      </c>
      <c r="F60" s="167">
        <f>_xlfn.SUMIFS(F$9:F$38,$A$9:$A$38,"612*",$D$9:$D$38,"10*")</f>
        <v>0</v>
      </c>
      <c r="G60" s="167">
        <f>_xlfn.SUMIFS(G$9:G$38,$A$9:$A$38,"612*",$D$9:$D$38,"10*")</f>
        <v>0</v>
      </c>
      <c r="H60" s="167">
        <f>_xlfn.SUMIFS(H$9:H$38,$A$9:$A$38,"612*",$D$9:$D$38,"10*")</f>
        <v>0</v>
      </c>
      <c r="I60" s="168">
        <f>_xlfn.SUMIFS(I$9:I$38,$A$9:$A$38,"612*",$D$9:$D$38,"10*")</f>
        <v>0</v>
      </c>
    </row>
    <row r="61" spans="1:9" ht="12.75">
      <c r="A61" s="242" t="s">
        <v>188</v>
      </c>
      <c r="B61" s="243"/>
      <c r="C61" s="243"/>
      <c r="D61" s="243"/>
      <c r="E61" s="167">
        <f>_xlfn.SUMIFS($E$9:$E$38,$A$9:$A$38,"613*",$D$9:$D$38,"10*")</f>
        <v>0</v>
      </c>
      <c r="F61" s="167">
        <f>_xlfn.SUMIFS(F$9:F$38,$A$9:$A$38,"613*",$D$9:$D$38,"10*")</f>
        <v>0</v>
      </c>
      <c r="G61" s="167">
        <f>_xlfn.SUMIFS(G$9:G$38,$A$9:$A$38,"613*",$D$9:$D$38,"10*")</f>
        <v>0</v>
      </c>
      <c r="H61" s="167">
        <f>_xlfn.SUMIFS(H$9:H$38,$A$9:$A$38,"613*",$D$9:$D$38,"10*")</f>
        <v>0</v>
      </c>
      <c r="I61" s="168">
        <f>_xlfn.SUMIFS(I$9:I$38,$A$9:$A$38,"613*",$D$9:$D$38,"10*")</f>
        <v>0</v>
      </c>
    </row>
    <row r="62" spans="1:9" ht="12.75">
      <c r="A62" s="242" t="s">
        <v>189</v>
      </c>
      <c r="B62" s="243"/>
      <c r="C62" s="243"/>
      <c r="D62" s="243"/>
      <c r="E62" s="167">
        <f>_xlfn.SUMIFS($E$9:$E$38,$A$9:$A$38,"614*",$D$9:$D$38,"10*")</f>
        <v>0</v>
      </c>
      <c r="F62" s="167">
        <f>_xlfn.SUMIFS(F$9:F$38,$A$9:$A$38,"614*",$D$9:$D$38,"10*")</f>
        <v>0</v>
      </c>
      <c r="G62" s="167">
        <f>_xlfn.SUMIFS(G$9:G$38,$A$9:$A$38,"614*",$D$9:$D$38,"10*")</f>
        <v>0</v>
      </c>
      <c r="H62" s="167">
        <f>_xlfn.SUMIFS(H$9:H$38,$A$9:$A$38,"614*",$D$9:$D$38,"10*")</f>
        <v>0</v>
      </c>
      <c r="I62" s="168">
        <f>_xlfn.SUMIFS(I$9:I$38,$A$9:$A$38,"614*",$D$9:$D$38,"10*")</f>
        <v>0</v>
      </c>
    </row>
    <row r="63" spans="1:9" ht="12.75">
      <c r="A63" s="242" t="s">
        <v>190</v>
      </c>
      <c r="B63" s="243"/>
      <c r="C63" s="243"/>
      <c r="D63" s="243"/>
      <c r="E63" s="167">
        <f>_xlfn.SUMIFS($E$9:$E$38,$A$9:$A$38,"615*",$D$9:$D$38,"10*")</f>
        <v>0</v>
      </c>
      <c r="F63" s="167">
        <f>_xlfn.SUMIFS(F$9:F$38,$A$9:$A$38,"615*",$D$9:$D$38,"10*")</f>
        <v>0</v>
      </c>
      <c r="G63" s="167">
        <f>_xlfn.SUMIFS(G$9:G$38,$A$9:$A$38,"615*",$D$9:$D$38,"10*")</f>
        <v>0</v>
      </c>
      <c r="H63" s="167">
        <f>_xlfn.SUMIFS(H$9:H$38,$A$9:$A$38,"615*",$D$9:$D$38,"10*")</f>
        <v>0</v>
      </c>
      <c r="I63" s="168">
        <f>_xlfn.SUMIFS(I$9:I$38,$A$9:$A$38,"615*",$D$9:$D$38,"10*")</f>
        <v>0</v>
      </c>
    </row>
    <row r="64" spans="1:9" ht="12.75">
      <c r="A64" s="242" t="s">
        <v>191</v>
      </c>
      <c r="B64" s="243"/>
      <c r="C64" s="243"/>
      <c r="D64" s="243"/>
      <c r="E64" s="167">
        <f>_xlfn.SUMIFS($E$9:$E$38,$A$9:$A$38,"616*",$D$9:$D$38,"10*")</f>
        <v>0</v>
      </c>
      <c r="F64" s="167">
        <f>_xlfn.SUMIFS(F$9:F$38,$A$9:$A$38,"616*",$D$9:$D$38,"10*")</f>
        <v>0</v>
      </c>
      <c r="G64" s="167">
        <f>_xlfn.SUMIFS(G$9:G$38,$A$9:$A$38,"616*",$D$9:$D$38,"10*")</f>
        <v>0</v>
      </c>
      <c r="H64" s="167">
        <f>_xlfn.SUMIFS(H$9:H$38,$A$9:$A$38,"616*",$D$9:$D$38,"10*")</f>
        <v>0</v>
      </c>
      <c r="I64" s="168">
        <f>_xlfn.SUMIFS(I$9:I$38,$A$9:$A$38,"616*",$D$9:$D$38,"10*")</f>
        <v>0</v>
      </c>
    </row>
    <row r="65" spans="1:9" ht="12.75">
      <c r="A65" s="242" t="s">
        <v>192</v>
      </c>
      <c r="B65" s="243"/>
      <c r="C65" s="243"/>
      <c r="D65" s="243"/>
      <c r="E65" s="167">
        <f>_xlfn.SUMIFS($E$9:$E$38,$A$9:$A$38,"821*",$D$9:$D$38,"10*")</f>
        <v>0</v>
      </c>
      <c r="F65" s="167">
        <f>_xlfn.SUMIFS(F$9:F$38,$A$9:$A$38,"821*",$D$9:$D$38,"10*")</f>
        <v>0</v>
      </c>
      <c r="G65" s="167">
        <f>_xlfn.SUMIFS(G$9:G$38,$A$9:$A$38,"821*",$D$9:$D$38,"10*")</f>
        <v>0</v>
      </c>
      <c r="H65" s="167">
        <f>_xlfn.SUMIFS(H$9:H$38,$A$9:$A$38,"821*",$D$9:$D$38,"10*")</f>
        <v>0</v>
      </c>
      <c r="I65" s="168">
        <f>_xlfn.SUMIFS(I$9:I$38,$A$9:$A$38,"821*",$D$9:$D$38,"10*")</f>
        <v>0</v>
      </c>
    </row>
    <row r="66" spans="1:9" ht="12.75">
      <c r="A66" s="242" t="s">
        <v>214</v>
      </c>
      <c r="B66" s="243"/>
      <c r="C66" s="243"/>
      <c r="D66" s="243"/>
      <c r="E66" s="167">
        <f>_xlfn.SUMIFS($E$9:$E$38,$A$9:$A$38,"823*",$D$9:$D$38,"10*")</f>
        <v>0</v>
      </c>
      <c r="F66" s="167">
        <f>_xlfn.SUMIFS(F$9:F$38,$A$9:$A$38,"823*",$D$9:$D$38,"10*")</f>
        <v>0</v>
      </c>
      <c r="G66" s="167">
        <f>_xlfn.SUMIFS(G$9:G$38,$A$9:$A$38,"823*",$D$9:$D$38,"10*")</f>
        <v>0</v>
      </c>
      <c r="H66" s="167">
        <f>_xlfn.SUMIFS(H$9:H$38,$A$9:$A$38,"823*",$D$9:$D$38,"10*")</f>
        <v>0</v>
      </c>
      <c r="I66" s="168">
        <f>_xlfn.SUMIFS(I$9:I$38,$A$9:$A$38,"823*",$D$9:$D$38,"10*")</f>
        <v>0</v>
      </c>
    </row>
    <row r="67" spans="1:9" ht="13.5" thickBot="1">
      <c r="A67" s="244" t="s">
        <v>202</v>
      </c>
      <c r="B67" s="245"/>
      <c r="C67" s="245"/>
      <c r="D67" s="245"/>
      <c r="E67" s="169">
        <f>SUM(E58:E66)</f>
        <v>0</v>
      </c>
      <c r="F67" s="169">
        <f>SUM(F58:F66)</f>
        <v>0</v>
      </c>
      <c r="G67" s="169">
        <f>SUM(G58:G66)</f>
        <v>0</v>
      </c>
      <c r="H67" s="169">
        <f>SUM(H58:H66)</f>
        <v>0</v>
      </c>
      <c r="I67" s="170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168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2" t="s">
        <v>121</v>
      </c>
      <c r="B71" s="274" t="s">
        <v>120</v>
      </c>
      <c r="C71" s="275"/>
      <c r="D71" s="276"/>
      <c r="E71" s="61" t="s">
        <v>18</v>
      </c>
      <c r="F71" s="61" t="s">
        <v>20</v>
      </c>
      <c r="G71" s="269" t="s">
        <v>21</v>
      </c>
      <c r="H71" s="270"/>
      <c r="I71" s="271"/>
    </row>
    <row r="72" spans="1:9" ht="12.75">
      <c r="A72" s="273"/>
      <c r="B72" s="277"/>
      <c r="C72" s="278"/>
      <c r="D72" s="279"/>
      <c r="E72" s="56" t="s">
        <v>34</v>
      </c>
      <c r="F72" s="57" t="s">
        <v>35</v>
      </c>
      <c r="G72" s="58" t="s">
        <v>37</v>
      </c>
      <c r="H72" s="59" t="s">
        <v>46</v>
      </c>
      <c r="I72" s="60" t="s">
        <v>217</v>
      </c>
    </row>
    <row r="73" spans="1:9" ht="15" customHeight="1">
      <c r="A73" s="88"/>
      <c r="B73" s="204"/>
      <c r="C73" s="246"/>
      <c r="D73" s="205"/>
      <c r="E73" s="167"/>
      <c r="F73" s="167"/>
      <c r="G73" s="167"/>
      <c r="H73" s="167"/>
      <c r="I73" s="168"/>
    </row>
    <row r="74" spans="1:9" ht="15" customHeight="1">
      <c r="A74" s="88"/>
      <c r="B74" s="204"/>
      <c r="C74" s="246"/>
      <c r="D74" s="205"/>
      <c r="E74" s="167"/>
      <c r="F74" s="167"/>
      <c r="G74" s="167"/>
      <c r="H74" s="167"/>
      <c r="I74" s="168"/>
    </row>
    <row r="75" spans="1:9" ht="15" customHeight="1">
      <c r="A75" s="88"/>
      <c r="B75" s="204"/>
      <c r="C75" s="246"/>
      <c r="D75" s="205"/>
      <c r="E75" s="167"/>
      <c r="F75" s="167"/>
      <c r="G75" s="167"/>
      <c r="H75" s="167"/>
      <c r="I75" s="168"/>
    </row>
    <row r="76" spans="1:9" ht="15" customHeight="1">
      <c r="A76" s="88"/>
      <c r="B76" s="204"/>
      <c r="C76" s="246"/>
      <c r="D76" s="205"/>
      <c r="E76" s="167"/>
      <c r="F76" s="167"/>
      <c r="G76" s="167"/>
      <c r="H76" s="167"/>
      <c r="I76" s="168"/>
    </row>
    <row r="77" spans="1:9" ht="15" customHeight="1">
      <c r="A77" s="88"/>
      <c r="B77" s="204"/>
      <c r="C77" s="246"/>
      <c r="D77" s="205"/>
      <c r="E77" s="167"/>
      <c r="F77" s="167"/>
      <c r="G77" s="167"/>
      <c r="H77" s="167"/>
      <c r="I77" s="168"/>
    </row>
    <row r="78" spans="1:9" ht="15" customHeight="1">
      <c r="A78" s="88"/>
      <c r="B78" s="204"/>
      <c r="C78" s="246"/>
      <c r="D78" s="205"/>
      <c r="E78" s="167"/>
      <c r="F78" s="167"/>
      <c r="G78" s="167"/>
      <c r="H78" s="167"/>
      <c r="I78" s="168"/>
    </row>
    <row r="79" spans="1:9" ht="15" customHeight="1">
      <c r="A79" s="88"/>
      <c r="B79" s="85"/>
      <c r="C79" s="86"/>
      <c r="D79" s="87"/>
      <c r="E79" s="167"/>
      <c r="F79" s="167"/>
      <c r="G79" s="167"/>
      <c r="H79" s="167"/>
      <c r="I79" s="168"/>
    </row>
    <row r="80" spans="1:9" ht="15" customHeight="1">
      <c r="A80" s="88"/>
      <c r="B80" s="85"/>
      <c r="C80" s="86"/>
      <c r="D80" s="87"/>
      <c r="E80" s="167"/>
      <c r="F80" s="167"/>
      <c r="G80" s="167"/>
      <c r="H80" s="167"/>
      <c r="I80" s="168"/>
    </row>
    <row r="81" spans="1:9" ht="15" customHeight="1">
      <c r="A81" s="88"/>
      <c r="B81" s="85"/>
      <c r="C81" s="86"/>
      <c r="D81" s="87"/>
      <c r="E81" s="167"/>
      <c r="F81" s="167"/>
      <c r="G81" s="167"/>
      <c r="H81" s="167"/>
      <c r="I81" s="168"/>
    </row>
    <row r="82" spans="1:9" ht="15" customHeight="1">
      <c r="A82" s="88"/>
      <c r="B82" s="85"/>
      <c r="C82" s="86"/>
      <c r="D82" s="87"/>
      <c r="E82" s="167"/>
      <c r="F82" s="167"/>
      <c r="G82" s="167"/>
      <c r="H82" s="167"/>
      <c r="I82" s="168"/>
    </row>
    <row r="83" spans="1:9" ht="15" customHeight="1">
      <c r="A83" s="88"/>
      <c r="B83" s="85"/>
      <c r="C83" s="86"/>
      <c r="D83" s="87"/>
      <c r="E83" s="167"/>
      <c r="F83" s="167"/>
      <c r="G83" s="167"/>
      <c r="H83" s="167"/>
      <c r="I83" s="168"/>
    </row>
    <row r="84" spans="1:9" ht="15" customHeight="1">
      <c r="A84" s="88"/>
      <c r="B84" s="85"/>
      <c r="C84" s="86"/>
      <c r="D84" s="87"/>
      <c r="E84" s="167"/>
      <c r="F84" s="167"/>
      <c r="G84" s="167"/>
      <c r="H84" s="167"/>
      <c r="I84" s="168"/>
    </row>
    <row r="85" spans="1:9" ht="15" customHeight="1">
      <c r="A85" s="88"/>
      <c r="B85" s="85"/>
      <c r="C85" s="86"/>
      <c r="D85" s="87"/>
      <c r="E85" s="167"/>
      <c r="F85" s="167"/>
      <c r="G85" s="167"/>
      <c r="H85" s="167"/>
      <c r="I85" s="168"/>
    </row>
    <row r="86" spans="1:9" ht="15" customHeight="1">
      <c r="A86" s="88"/>
      <c r="B86" s="204"/>
      <c r="C86" s="246"/>
      <c r="D86" s="205"/>
      <c r="E86" s="167"/>
      <c r="F86" s="167"/>
      <c r="G86" s="167"/>
      <c r="H86" s="167"/>
      <c r="I86" s="168"/>
    </row>
    <row r="87" spans="1:9" ht="15" customHeight="1" thickBot="1">
      <c r="A87" s="131"/>
      <c r="B87" s="250" t="s">
        <v>128</v>
      </c>
      <c r="C87" s="251"/>
      <c r="D87" s="252"/>
      <c r="E87" s="169">
        <f>SUM(E73:E86)</f>
        <v>0</v>
      </c>
      <c r="F87" s="169">
        <f>SUM(F73:F86)</f>
        <v>0</v>
      </c>
      <c r="G87" s="169">
        <f>SUM(G73:G86)</f>
        <v>0</v>
      </c>
      <c r="H87" s="169">
        <f>SUM(H73:H86)</f>
        <v>0</v>
      </c>
      <c r="I87" s="170">
        <f>SUM(I73:I86)</f>
        <v>0</v>
      </c>
    </row>
    <row r="88" spans="1:9" ht="18" customHeight="1" thickBot="1">
      <c r="A88" s="211" t="s">
        <v>223</v>
      </c>
      <c r="B88" s="212"/>
      <c r="C88" s="212"/>
      <c r="D88" s="212"/>
      <c r="E88" s="212"/>
      <c r="F88" s="212"/>
      <c r="G88" s="212"/>
      <c r="H88" s="212"/>
      <c r="I88" s="212"/>
    </row>
    <row r="89" spans="1:9" ht="15" customHeight="1">
      <c r="A89" s="213"/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216"/>
      <c r="B90" s="217"/>
      <c r="C90" s="217"/>
      <c r="D90" s="217"/>
      <c r="E90" s="217"/>
      <c r="F90" s="217"/>
      <c r="G90" s="217"/>
      <c r="H90" s="217"/>
      <c r="I90" s="218"/>
    </row>
    <row r="91" spans="1:9" ht="15" customHeight="1">
      <c r="A91" s="216"/>
      <c r="B91" s="217"/>
      <c r="C91" s="217"/>
      <c r="D91" s="217"/>
      <c r="E91" s="217"/>
      <c r="F91" s="217"/>
      <c r="G91" s="217"/>
      <c r="H91" s="217"/>
      <c r="I91" s="218"/>
    </row>
    <row r="92" spans="1:9" ht="15" customHeight="1">
      <c r="A92" s="216"/>
      <c r="B92" s="217"/>
      <c r="C92" s="217"/>
      <c r="D92" s="217"/>
      <c r="E92" s="217"/>
      <c r="F92" s="217"/>
      <c r="G92" s="217"/>
      <c r="H92" s="217"/>
      <c r="I92" s="218"/>
    </row>
    <row r="93" spans="1:9" ht="15" customHeight="1" thickBot="1">
      <c r="A93" s="219"/>
      <c r="B93" s="220"/>
      <c r="C93" s="220"/>
      <c r="D93" s="220"/>
      <c r="E93" s="220"/>
      <c r="F93" s="220"/>
      <c r="G93" s="220"/>
      <c r="H93" s="220"/>
      <c r="I93" s="221"/>
    </row>
    <row r="95" ht="13.5" thickBot="1"/>
    <row r="96" spans="1:9" ht="12.75">
      <c r="A96" s="126" t="s">
        <v>169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0"/>
      <c r="B97" s="231"/>
      <c r="C97" s="234" t="s">
        <v>124</v>
      </c>
      <c r="D97" s="235"/>
      <c r="E97" s="61" t="s">
        <v>3</v>
      </c>
      <c r="F97" s="208" t="s">
        <v>4</v>
      </c>
      <c r="G97" s="209"/>
      <c r="H97" s="209"/>
      <c r="I97" s="210"/>
    </row>
    <row r="98" spans="1:9" ht="12.75">
      <c r="A98" s="232"/>
      <c r="B98" s="233"/>
      <c r="C98" s="236"/>
      <c r="D98" s="237"/>
      <c r="E98" s="56" t="s">
        <v>34</v>
      </c>
      <c r="F98" s="57" t="s">
        <v>35</v>
      </c>
      <c r="G98" s="58" t="s">
        <v>37</v>
      </c>
      <c r="H98" s="59" t="s">
        <v>46</v>
      </c>
      <c r="I98" s="60" t="s">
        <v>217</v>
      </c>
    </row>
    <row r="99" spans="1:9" ht="30" customHeight="1">
      <c r="A99" s="222" t="s">
        <v>125</v>
      </c>
      <c r="B99" s="223"/>
      <c r="C99" s="204"/>
      <c r="D99" s="205"/>
      <c r="E99" s="171"/>
      <c r="F99" s="171"/>
      <c r="G99" s="171"/>
      <c r="H99" s="171"/>
      <c r="I99" s="172"/>
    </row>
    <row r="100" spans="1:9" ht="30" customHeight="1">
      <c r="A100" s="224"/>
      <c r="B100" s="225"/>
      <c r="C100" s="204"/>
      <c r="D100" s="205"/>
      <c r="E100" s="171"/>
      <c r="F100" s="171"/>
      <c r="G100" s="171"/>
      <c r="H100" s="171"/>
      <c r="I100" s="172"/>
    </row>
    <row r="101" spans="1:9" ht="30" customHeight="1">
      <c r="A101" s="226"/>
      <c r="B101" s="227"/>
      <c r="C101" s="204"/>
      <c r="D101" s="205"/>
      <c r="E101" s="171"/>
      <c r="F101" s="171"/>
      <c r="G101" s="171"/>
      <c r="H101" s="171"/>
      <c r="I101" s="172"/>
    </row>
    <row r="102" spans="1:9" ht="30" customHeight="1">
      <c r="A102" s="222" t="s">
        <v>126</v>
      </c>
      <c r="B102" s="223"/>
      <c r="C102" s="204"/>
      <c r="D102" s="205"/>
      <c r="E102" s="171"/>
      <c r="F102" s="171"/>
      <c r="G102" s="171"/>
      <c r="H102" s="171"/>
      <c r="I102" s="172"/>
    </row>
    <row r="103" spans="1:9" ht="30" customHeight="1">
      <c r="A103" s="224"/>
      <c r="B103" s="225"/>
      <c r="C103" s="204"/>
      <c r="D103" s="205"/>
      <c r="E103" s="171"/>
      <c r="F103" s="171"/>
      <c r="G103" s="171"/>
      <c r="H103" s="171"/>
      <c r="I103" s="172"/>
    </row>
    <row r="104" spans="1:9" ht="30" customHeight="1" thickBot="1">
      <c r="A104" s="228"/>
      <c r="B104" s="229"/>
      <c r="C104" s="206"/>
      <c r="D104" s="207"/>
      <c r="E104" s="173"/>
      <c r="F104" s="173"/>
      <c r="G104" s="173"/>
      <c r="H104" s="173"/>
      <c r="I104" s="174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7">
      <selection activeCell="N42" sqref="N42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209</v>
      </c>
      <c r="B1" s="54"/>
    </row>
    <row r="2" ht="10.5" customHeight="1"/>
    <row r="3" ht="5.25" customHeight="1" thickBot="1"/>
    <row r="4" spans="1:9" ht="39.75" customHeight="1" thickBot="1">
      <c r="A4" s="283" t="s">
        <v>170</v>
      </c>
      <c r="B4" s="284"/>
      <c r="C4" s="284"/>
      <c r="D4" s="280">
        <f>'T.0.Ulazni podaci'!B14</f>
        <v>0</v>
      </c>
      <c r="E4" s="281"/>
      <c r="F4" s="281"/>
      <c r="G4" s="281"/>
      <c r="H4" s="281"/>
      <c r="I4" s="282"/>
    </row>
    <row r="5" spans="1:9" ht="10.5" customHeight="1" thickBot="1">
      <c r="A5" s="286"/>
      <c r="B5" s="286"/>
      <c r="C5" s="286"/>
      <c r="D5" s="285"/>
      <c r="E5" s="285"/>
      <c r="F5" s="285"/>
      <c r="G5" s="285"/>
      <c r="H5" s="285"/>
      <c r="I5" s="285"/>
    </row>
    <row r="6" spans="1:9" ht="15" customHeight="1">
      <c r="A6" s="126" t="s">
        <v>171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87" t="s">
        <v>108</v>
      </c>
      <c r="B7" s="241"/>
      <c r="C7" s="241"/>
      <c r="D7" s="288" t="s">
        <v>109</v>
      </c>
      <c r="E7" s="61" t="s">
        <v>18</v>
      </c>
      <c r="F7" s="61" t="s">
        <v>20</v>
      </c>
      <c r="G7" s="269" t="s">
        <v>21</v>
      </c>
      <c r="H7" s="270"/>
      <c r="I7" s="271"/>
    </row>
    <row r="8" spans="1:9" ht="19.5" customHeight="1">
      <c r="A8" s="240"/>
      <c r="B8" s="241"/>
      <c r="C8" s="241"/>
      <c r="D8" s="289"/>
      <c r="E8" s="56" t="s">
        <v>34</v>
      </c>
      <c r="F8" s="57" t="s">
        <v>35</v>
      </c>
      <c r="G8" s="58" t="s">
        <v>37</v>
      </c>
      <c r="H8" s="59" t="s">
        <v>46</v>
      </c>
      <c r="I8" s="60" t="s">
        <v>217</v>
      </c>
    </row>
    <row r="9" spans="1:9" ht="15" customHeight="1">
      <c r="A9" s="265"/>
      <c r="B9" s="266"/>
      <c r="C9" s="266"/>
      <c r="D9" s="151"/>
      <c r="E9" s="152"/>
      <c r="F9" s="152"/>
      <c r="G9" s="153"/>
      <c r="H9" s="154"/>
      <c r="I9" s="155"/>
    </row>
    <row r="10" spans="1:9" ht="15" customHeight="1">
      <c r="A10" s="265"/>
      <c r="B10" s="266"/>
      <c r="C10" s="266"/>
      <c r="D10" s="151"/>
      <c r="E10" s="156"/>
      <c r="F10" s="156"/>
      <c r="G10" s="157"/>
      <c r="H10" s="158"/>
      <c r="I10" s="159"/>
    </row>
    <row r="11" spans="1:9" ht="15" customHeight="1">
      <c r="A11" s="265"/>
      <c r="B11" s="266"/>
      <c r="C11" s="266"/>
      <c r="D11" s="151"/>
      <c r="E11" s="156"/>
      <c r="F11" s="156"/>
      <c r="G11" s="157"/>
      <c r="H11" s="158"/>
      <c r="I11" s="159"/>
    </row>
    <row r="12" spans="1:9" ht="15" customHeight="1">
      <c r="A12" s="265"/>
      <c r="B12" s="266"/>
      <c r="C12" s="266"/>
      <c r="D12" s="151"/>
      <c r="E12" s="156"/>
      <c r="F12" s="156"/>
      <c r="G12" s="157"/>
      <c r="H12" s="158"/>
      <c r="I12" s="159"/>
    </row>
    <row r="13" spans="1:9" ht="15" customHeight="1">
      <c r="A13" s="265"/>
      <c r="B13" s="266"/>
      <c r="C13" s="266"/>
      <c r="D13" s="151"/>
      <c r="E13" s="156"/>
      <c r="F13" s="156"/>
      <c r="G13" s="157"/>
      <c r="H13" s="158"/>
      <c r="I13" s="159"/>
    </row>
    <row r="14" spans="1:9" ht="15" customHeight="1">
      <c r="A14" s="265"/>
      <c r="B14" s="266"/>
      <c r="C14" s="266"/>
      <c r="D14" s="160"/>
      <c r="E14" s="156"/>
      <c r="F14" s="156"/>
      <c r="G14" s="157"/>
      <c r="H14" s="158"/>
      <c r="I14" s="159"/>
    </row>
    <row r="15" spans="1:9" ht="15" customHeight="1">
      <c r="A15" s="265"/>
      <c r="B15" s="266"/>
      <c r="C15" s="266"/>
      <c r="D15" s="160"/>
      <c r="E15" s="156"/>
      <c r="F15" s="156"/>
      <c r="G15" s="157"/>
      <c r="H15" s="158"/>
      <c r="I15" s="159"/>
    </row>
    <row r="16" spans="1:9" ht="15" customHeight="1">
      <c r="A16" s="265"/>
      <c r="B16" s="266"/>
      <c r="C16" s="266"/>
      <c r="D16" s="160"/>
      <c r="E16" s="156"/>
      <c r="F16" s="156"/>
      <c r="G16" s="157"/>
      <c r="H16" s="158"/>
      <c r="I16" s="159"/>
    </row>
    <row r="17" spans="1:9" ht="15" customHeight="1">
      <c r="A17" s="265"/>
      <c r="B17" s="266"/>
      <c r="C17" s="266"/>
      <c r="D17" s="160"/>
      <c r="E17" s="156"/>
      <c r="F17" s="156"/>
      <c r="G17" s="157"/>
      <c r="H17" s="158"/>
      <c r="I17" s="159"/>
    </row>
    <row r="18" spans="1:9" ht="15" customHeight="1">
      <c r="A18" s="265"/>
      <c r="B18" s="266"/>
      <c r="C18" s="266"/>
      <c r="D18" s="160"/>
      <c r="E18" s="156"/>
      <c r="F18" s="156"/>
      <c r="G18" s="157"/>
      <c r="H18" s="158"/>
      <c r="I18" s="159"/>
    </row>
    <row r="19" spans="1:9" ht="15" customHeight="1">
      <c r="A19" s="265"/>
      <c r="B19" s="266"/>
      <c r="C19" s="266"/>
      <c r="D19" s="160"/>
      <c r="E19" s="156"/>
      <c r="F19" s="156"/>
      <c r="G19" s="157"/>
      <c r="H19" s="158"/>
      <c r="I19" s="159"/>
    </row>
    <row r="20" spans="1:9" ht="15" customHeight="1">
      <c r="A20" s="265"/>
      <c r="B20" s="266"/>
      <c r="C20" s="266"/>
      <c r="D20" s="160"/>
      <c r="E20" s="156"/>
      <c r="F20" s="156"/>
      <c r="G20" s="157"/>
      <c r="H20" s="158"/>
      <c r="I20" s="159"/>
    </row>
    <row r="21" spans="1:9" ht="15" customHeight="1">
      <c r="A21" s="265"/>
      <c r="B21" s="266"/>
      <c r="C21" s="266"/>
      <c r="D21" s="160"/>
      <c r="E21" s="156"/>
      <c r="F21" s="156"/>
      <c r="G21" s="157"/>
      <c r="H21" s="158"/>
      <c r="I21" s="159"/>
    </row>
    <row r="22" spans="1:9" ht="15" customHeight="1">
      <c r="A22" s="265"/>
      <c r="B22" s="266"/>
      <c r="C22" s="266"/>
      <c r="D22" s="160"/>
      <c r="E22" s="156"/>
      <c r="F22" s="156"/>
      <c r="G22" s="157"/>
      <c r="H22" s="158"/>
      <c r="I22" s="159"/>
    </row>
    <row r="23" spans="1:9" ht="15" customHeight="1">
      <c r="A23" s="265"/>
      <c r="B23" s="266"/>
      <c r="C23" s="266"/>
      <c r="D23" s="160"/>
      <c r="E23" s="156"/>
      <c r="F23" s="156"/>
      <c r="G23" s="157"/>
      <c r="H23" s="158"/>
      <c r="I23" s="159"/>
    </row>
    <row r="24" spans="1:9" ht="15" customHeight="1">
      <c r="A24" s="265"/>
      <c r="B24" s="266"/>
      <c r="C24" s="266"/>
      <c r="D24" s="160"/>
      <c r="E24" s="156"/>
      <c r="F24" s="156"/>
      <c r="G24" s="157"/>
      <c r="H24" s="158"/>
      <c r="I24" s="159"/>
    </row>
    <row r="25" spans="1:9" ht="15" customHeight="1">
      <c r="A25" s="265"/>
      <c r="B25" s="266"/>
      <c r="C25" s="266"/>
      <c r="D25" s="160"/>
      <c r="E25" s="156"/>
      <c r="F25" s="156"/>
      <c r="G25" s="157"/>
      <c r="H25" s="158"/>
      <c r="I25" s="159"/>
    </row>
    <row r="26" spans="1:9" ht="15" customHeight="1">
      <c r="A26" s="265"/>
      <c r="B26" s="266"/>
      <c r="C26" s="266"/>
      <c r="D26" s="160"/>
      <c r="E26" s="156"/>
      <c r="F26" s="156"/>
      <c r="G26" s="157"/>
      <c r="H26" s="158"/>
      <c r="I26" s="159"/>
    </row>
    <row r="27" spans="1:9" ht="15" customHeight="1">
      <c r="A27" s="265"/>
      <c r="B27" s="266"/>
      <c r="C27" s="266"/>
      <c r="D27" s="160"/>
      <c r="E27" s="156"/>
      <c r="F27" s="156"/>
      <c r="G27" s="157"/>
      <c r="H27" s="158"/>
      <c r="I27" s="159"/>
    </row>
    <row r="28" spans="1:9" ht="15" customHeight="1">
      <c r="A28" s="265"/>
      <c r="B28" s="266"/>
      <c r="C28" s="266"/>
      <c r="D28" s="160"/>
      <c r="E28" s="156"/>
      <c r="F28" s="156"/>
      <c r="G28" s="157"/>
      <c r="H28" s="158"/>
      <c r="I28" s="159"/>
    </row>
    <row r="29" spans="1:9" ht="15" customHeight="1">
      <c r="A29" s="265"/>
      <c r="B29" s="266"/>
      <c r="C29" s="266"/>
      <c r="D29" s="160"/>
      <c r="E29" s="156"/>
      <c r="F29" s="156"/>
      <c r="G29" s="157"/>
      <c r="H29" s="158"/>
      <c r="I29" s="159"/>
    </row>
    <row r="30" spans="1:9" ht="15" customHeight="1">
      <c r="A30" s="265"/>
      <c r="B30" s="266"/>
      <c r="C30" s="266"/>
      <c r="D30" s="160"/>
      <c r="E30" s="156"/>
      <c r="F30" s="156"/>
      <c r="G30" s="157"/>
      <c r="H30" s="158"/>
      <c r="I30" s="159"/>
    </row>
    <row r="31" spans="1:9" ht="15" customHeight="1">
      <c r="A31" s="265"/>
      <c r="B31" s="266"/>
      <c r="C31" s="266"/>
      <c r="D31" s="160"/>
      <c r="E31" s="156"/>
      <c r="F31" s="156"/>
      <c r="G31" s="157"/>
      <c r="H31" s="158"/>
      <c r="I31" s="159"/>
    </row>
    <row r="32" spans="1:9" ht="15" customHeight="1">
      <c r="A32" s="265"/>
      <c r="B32" s="266"/>
      <c r="C32" s="266"/>
      <c r="D32" s="160"/>
      <c r="E32" s="156"/>
      <c r="F32" s="156"/>
      <c r="G32" s="157"/>
      <c r="H32" s="158"/>
      <c r="I32" s="159"/>
    </row>
    <row r="33" spans="1:9" ht="15" customHeight="1">
      <c r="A33" s="265"/>
      <c r="B33" s="266"/>
      <c r="C33" s="266"/>
      <c r="D33" s="160"/>
      <c r="E33" s="156"/>
      <c r="F33" s="156"/>
      <c r="G33" s="157"/>
      <c r="H33" s="158"/>
      <c r="I33" s="159"/>
    </row>
    <row r="34" spans="1:9" ht="15" customHeight="1">
      <c r="A34" s="265"/>
      <c r="B34" s="266"/>
      <c r="C34" s="266"/>
      <c r="D34" s="160"/>
      <c r="E34" s="156"/>
      <c r="F34" s="156"/>
      <c r="G34" s="157"/>
      <c r="H34" s="158"/>
      <c r="I34" s="159"/>
    </row>
    <row r="35" spans="1:9" ht="15" customHeight="1">
      <c r="A35" s="265"/>
      <c r="B35" s="266"/>
      <c r="C35" s="266"/>
      <c r="D35" s="160"/>
      <c r="E35" s="156"/>
      <c r="F35" s="156"/>
      <c r="G35" s="157"/>
      <c r="H35" s="158"/>
      <c r="I35" s="159"/>
    </row>
    <row r="36" spans="1:9" ht="15" customHeight="1">
      <c r="A36" s="265"/>
      <c r="B36" s="266"/>
      <c r="C36" s="266"/>
      <c r="D36" s="151"/>
      <c r="E36" s="156"/>
      <c r="F36" s="156"/>
      <c r="G36" s="157"/>
      <c r="H36" s="158"/>
      <c r="I36" s="159"/>
    </row>
    <row r="37" spans="1:9" ht="15" customHeight="1">
      <c r="A37" s="265"/>
      <c r="B37" s="266"/>
      <c r="C37" s="266"/>
      <c r="D37" s="160"/>
      <c r="E37" s="156"/>
      <c r="F37" s="156"/>
      <c r="G37" s="157"/>
      <c r="H37" s="158"/>
      <c r="I37" s="159"/>
    </row>
    <row r="38" spans="1:9" ht="15" customHeight="1" thickBot="1">
      <c r="A38" s="267"/>
      <c r="B38" s="268"/>
      <c r="C38" s="268"/>
      <c r="D38" s="161"/>
      <c r="E38" s="162"/>
      <c r="F38" s="162"/>
      <c r="G38" s="163"/>
      <c r="H38" s="164"/>
      <c r="I38" s="165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3" t="s">
        <v>172</v>
      </c>
      <c r="B41" s="254"/>
      <c r="C41" s="254"/>
      <c r="D41" s="255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56" t="s">
        <v>118</v>
      </c>
      <c r="B42" s="257"/>
      <c r="C42" s="257"/>
      <c r="D42" s="258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59" t="s">
        <v>119</v>
      </c>
      <c r="B43" s="260"/>
      <c r="C43" s="260"/>
      <c r="D43" s="261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2" t="s">
        <v>173</v>
      </c>
      <c r="B44" s="263"/>
      <c r="C44" s="263"/>
      <c r="D44" s="264"/>
      <c r="E44" s="337"/>
      <c r="F44" s="338"/>
      <c r="G44" s="337"/>
      <c r="H44" s="337"/>
      <c r="I44" s="339"/>
    </row>
    <row r="45" spans="1:9" ht="18" customHeight="1" thickBot="1">
      <c r="A45" s="211" t="s">
        <v>218</v>
      </c>
      <c r="B45" s="212"/>
      <c r="C45" s="212"/>
      <c r="D45" s="212"/>
      <c r="E45" s="212"/>
      <c r="F45" s="212"/>
      <c r="G45" s="212"/>
      <c r="H45" s="212"/>
      <c r="I45" s="212"/>
    </row>
    <row r="46" spans="1:9" ht="15" customHeight="1">
      <c r="A46" s="213"/>
      <c r="B46" s="214"/>
      <c r="C46" s="214"/>
      <c r="D46" s="214"/>
      <c r="E46" s="214"/>
      <c r="F46" s="214"/>
      <c r="G46" s="214"/>
      <c r="H46" s="214"/>
      <c r="I46" s="215"/>
    </row>
    <row r="47" spans="1:9" ht="15" customHeight="1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9" ht="15" customHeight="1">
      <c r="A48" s="216"/>
      <c r="B48" s="217"/>
      <c r="C48" s="217"/>
      <c r="D48" s="217"/>
      <c r="E48" s="217"/>
      <c r="F48" s="217"/>
      <c r="G48" s="217"/>
      <c r="H48" s="217"/>
      <c r="I48" s="218"/>
    </row>
    <row r="49" spans="1:9" ht="15" customHeight="1">
      <c r="A49" s="216"/>
      <c r="B49" s="217"/>
      <c r="C49" s="217"/>
      <c r="D49" s="217"/>
      <c r="E49" s="217"/>
      <c r="F49" s="217"/>
      <c r="G49" s="217"/>
      <c r="H49" s="217"/>
      <c r="I49" s="218"/>
    </row>
    <row r="50" spans="1:9" ht="15" customHeight="1">
      <c r="A50" s="216"/>
      <c r="B50" s="217"/>
      <c r="C50" s="217"/>
      <c r="D50" s="217"/>
      <c r="E50" s="217"/>
      <c r="F50" s="217"/>
      <c r="G50" s="217"/>
      <c r="H50" s="217"/>
      <c r="I50" s="218"/>
    </row>
    <row r="51" spans="1:9" ht="15" customHeight="1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 ht="15" customHeight="1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 ht="15" customHeight="1" thickBot="1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203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38" t="s">
        <v>108</v>
      </c>
      <c r="B56" s="239"/>
      <c r="C56" s="239"/>
      <c r="D56" s="239"/>
      <c r="E56" s="118" t="s">
        <v>18</v>
      </c>
      <c r="F56" s="118" t="s">
        <v>20</v>
      </c>
      <c r="G56" s="247" t="s">
        <v>21</v>
      </c>
      <c r="H56" s="248"/>
      <c r="I56" s="249"/>
    </row>
    <row r="57" spans="1:9" ht="19.5" customHeight="1">
      <c r="A57" s="240"/>
      <c r="B57" s="241"/>
      <c r="C57" s="241"/>
      <c r="D57" s="241"/>
      <c r="E57" s="56" t="s">
        <v>34</v>
      </c>
      <c r="F57" s="57" t="s">
        <v>35</v>
      </c>
      <c r="G57" s="58" t="s">
        <v>37</v>
      </c>
      <c r="H57" s="59" t="s">
        <v>46</v>
      </c>
      <c r="I57" s="60" t="s">
        <v>217</v>
      </c>
    </row>
    <row r="58" spans="1:9" ht="12.75">
      <c r="A58" s="242" t="s">
        <v>185</v>
      </c>
      <c r="B58" s="243"/>
      <c r="C58" s="243"/>
      <c r="D58" s="243"/>
      <c r="E58" s="167">
        <f>_xlfn.SUMIFS(E$9:E$38,$A$9:$A$38,"600*",$D$9:$D$38,"10*")</f>
        <v>0</v>
      </c>
      <c r="F58" s="167">
        <f>_xlfn.SUMIFS(F$9:F$38,$A$9:$A$38,"600*",$D$9:$D$38,"10*")</f>
        <v>0</v>
      </c>
      <c r="G58" s="167">
        <f>_xlfn.SUMIFS(G$9:G$38,$A$9:$A$38,"600*",$D$9:$D$38,"10*")</f>
        <v>0</v>
      </c>
      <c r="H58" s="167">
        <f>_xlfn.SUMIFS(H$9:H$38,$A$9:$A$38,"600*",$D$9:$D$38,"10*")</f>
        <v>0</v>
      </c>
      <c r="I58" s="168">
        <f>_xlfn.SUMIFS(I$9:I$38,$A$9:$A$38,"600*",$D$9:$D$38,"10*")</f>
        <v>0</v>
      </c>
    </row>
    <row r="59" spans="1:9" ht="12.75">
      <c r="A59" s="242" t="s">
        <v>186</v>
      </c>
      <c r="B59" s="243"/>
      <c r="C59" s="243"/>
      <c r="D59" s="243"/>
      <c r="E59" s="167">
        <f>_xlfn.SUMIFS($E$9:$E$38,$A$9:$A$38,"611*",$D$9:$D$38,"10*")</f>
        <v>0</v>
      </c>
      <c r="F59" s="167">
        <f>_xlfn.SUMIFS(F$9:F$38,$A$9:$A$38,"611*",$D$9:$D$38,"10*")</f>
        <v>0</v>
      </c>
      <c r="G59" s="167">
        <f>_xlfn.SUMIFS(G$9:G$38,$A$9:$A$38,"611*",$D$9:$D$38,"10*")</f>
        <v>0</v>
      </c>
      <c r="H59" s="167">
        <f>_xlfn.SUMIFS(H$9:H$38,$A$9:$A$38,"611*",$D$9:$D$38,"10*")</f>
        <v>0</v>
      </c>
      <c r="I59" s="168">
        <f>_xlfn.SUMIFS(I$9:I$38,$A$9:$A$38,"611*",$D$9:$D$38,"10*")</f>
        <v>0</v>
      </c>
    </row>
    <row r="60" spans="1:9" ht="12.75">
      <c r="A60" s="242" t="s">
        <v>187</v>
      </c>
      <c r="B60" s="243"/>
      <c r="C60" s="243"/>
      <c r="D60" s="243"/>
      <c r="E60" s="167">
        <f>_xlfn.SUMIFS($E$9:$E$38,$A$9:$A$38,"612*",$D$9:$D$38,"10*")</f>
        <v>0</v>
      </c>
      <c r="F60" s="167">
        <f>_xlfn.SUMIFS(F$9:F$38,$A$9:$A$38,"612*",$D$9:$D$38,"10*")</f>
        <v>0</v>
      </c>
      <c r="G60" s="167">
        <f>_xlfn.SUMIFS(G$9:G$38,$A$9:$A$38,"612*",$D$9:$D$38,"10*")</f>
        <v>0</v>
      </c>
      <c r="H60" s="167">
        <f>_xlfn.SUMIFS(H$9:H$38,$A$9:$A$38,"612*",$D$9:$D$38,"10*")</f>
        <v>0</v>
      </c>
      <c r="I60" s="168">
        <f>_xlfn.SUMIFS(I$9:I$38,$A$9:$A$38,"612*",$D$9:$D$38,"10*")</f>
        <v>0</v>
      </c>
    </row>
    <row r="61" spans="1:9" ht="12.75">
      <c r="A61" s="242" t="s">
        <v>188</v>
      </c>
      <c r="B61" s="243"/>
      <c r="C61" s="243"/>
      <c r="D61" s="243"/>
      <c r="E61" s="167">
        <f>_xlfn.SUMIFS($E$9:$E$38,$A$9:$A$38,"613*",$D$9:$D$38,"10*")</f>
        <v>0</v>
      </c>
      <c r="F61" s="167">
        <f>_xlfn.SUMIFS(F$9:F$38,$A$9:$A$38,"613*",$D$9:$D$38,"10*")</f>
        <v>0</v>
      </c>
      <c r="G61" s="167">
        <f>_xlfn.SUMIFS(G$9:G$38,$A$9:$A$38,"613*",$D$9:$D$38,"10*")</f>
        <v>0</v>
      </c>
      <c r="H61" s="167">
        <f>_xlfn.SUMIFS(H$9:H$38,$A$9:$A$38,"613*",$D$9:$D$38,"10*")</f>
        <v>0</v>
      </c>
      <c r="I61" s="168">
        <f>_xlfn.SUMIFS(I$9:I$38,$A$9:$A$38,"613*",$D$9:$D$38,"10*")</f>
        <v>0</v>
      </c>
    </row>
    <row r="62" spans="1:9" ht="12.75">
      <c r="A62" s="242" t="s">
        <v>189</v>
      </c>
      <c r="B62" s="243"/>
      <c r="C62" s="243"/>
      <c r="D62" s="243"/>
      <c r="E62" s="167">
        <f>_xlfn.SUMIFS($E$9:$E$38,$A$9:$A$38,"614*",$D$9:$D$38,"10*")</f>
        <v>0</v>
      </c>
      <c r="F62" s="167">
        <f>_xlfn.SUMIFS(F$9:F$38,$A$9:$A$38,"614*",$D$9:$D$38,"10*")</f>
        <v>0</v>
      </c>
      <c r="G62" s="167">
        <f>_xlfn.SUMIFS(G$9:G$38,$A$9:$A$38,"614*",$D$9:$D$38,"10*")</f>
        <v>0</v>
      </c>
      <c r="H62" s="167">
        <f>_xlfn.SUMIFS(H$9:H$38,$A$9:$A$38,"614*",$D$9:$D$38,"10*")</f>
        <v>0</v>
      </c>
      <c r="I62" s="168">
        <f>_xlfn.SUMIFS(I$9:I$38,$A$9:$A$38,"614*",$D$9:$D$38,"10*")</f>
        <v>0</v>
      </c>
    </row>
    <row r="63" spans="1:9" ht="12.75">
      <c r="A63" s="242" t="s">
        <v>190</v>
      </c>
      <c r="B63" s="243"/>
      <c r="C63" s="243"/>
      <c r="D63" s="243"/>
      <c r="E63" s="167">
        <f>_xlfn.SUMIFS($E$9:$E$38,$A$9:$A$38,"615*",$D$9:$D$38,"10*")</f>
        <v>0</v>
      </c>
      <c r="F63" s="167">
        <f>_xlfn.SUMIFS(F$9:F$38,$A$9:$A$38,"615*",$D$9:$D$38,"10*")</f>
        <v>0</v>
      </c>
      <c r="G63" s="167">
        <f>_xlfn.SUMIFS(G$9:G$38,$A$9:$A$38,"615*",$D$9:$D$38,"10*")</f>
        <v>0</v>
      </c>
      <c r="H63" s="167">
        <f>_xlfn.SUMIFS(H$9:H$38,$A$9:$A$38,"615*",$D$9:$D$38,"10*")</f>
        <v>0</v>
      </c>
      <c r="I63" s="168">
        <f>_xlfn.SUMIFS(I$9:I$38,$A$9:$A$38,"615*",$D$9:$D$38,"10*")</f>
        <v>0</v>
      </c>
    </row>
    <row r="64" spans="1:9" ht="12.75">
      <c r="A64" s="242" t="s">
        <v>191</v>
      </c>
      <c r="B64" s="243"/>
      <c r="C64" s="243"/>
      <c r="D64" s="243"/>
      <c r="E64" s="167">
        <f>_xlfn.SUMIFS($E$9:$E$38,$A$9:$A$38,"616*",$D$9:$D$38,"10*")</f>
        <v>0</v>
      </c>
      <c r="F64" s="167">
        <f>_xlfn.SUMIFS(F$9:F$38,$A$9:$A$38,"616*",$D$9:$D$38,"10*")</f>
        <v>0</v>
      </c>
      <c r="G64" s="167">
        <f>_xlfn.SUMIFS(G$9:G$38,$A$9:$A$38,"616*",$D$9:$D$38,"10*")</f>
        <v>0</v>
      </c>
      <c r="H64" s="167">
        <f>_xlfn.SUMIFS(H$9:H$38,$A$9:$A$38,"616*",$D$9:$D$38,"10*")</f>
        <v>0</v>
      </c>
      <c r="I64" s="168">
        <f>_xlfn.SUMIFS(I$9:I$38,$A$9:$A$38,"616*",$D$9:$D$38,"10*")</f>
        <v>0</v>
      </c>
    </row>
    <row r="65" spans="1:9" ht="12.75">
      <c r="A65" s="242" t="s">
        <v>192</v>
      </c>
      <c r="B65" s="243"/>
      <c r="C65" s="243"/>
      <c r="D65" s="243"/>
      <c r="E65" s="167">
        <f>_xlfn.SUMIFS($E$9:$E$38,$A$9:$A$38,"821*",$D$9:$D$38,"10*")</f>
        <v>0</v>
      </c>
      <c r="F65" s="167">
        <f>_xlfn.SUMIFS(F$9:F$38,$A$9:$A$38,"821*",$D$9:$D$38,"10*")</f>
        <v>0</v>
      </c>
      <c r="G65" s="167">
        <f>_xlfn.SUMIFS(G$9:G$38,$A$9:$A$38,"821*",$D$9:$D$38,"10*")</f>
        <v>0</v>
      </c>
      <c r="H65" s="167">
        <f>_xlfn.SUMIFS(H$9:H$38,$A$9:$A$38,"821*",$D$9:$D$38,"10*")</f>
        <v>0</v>
      </c>
      <c r="I65" s="168">
        <f>_xlfn.SUMIFS(I$9:I$38,$A$9:$A$38,"821*",$D$9:$D$38,"10*")</f>
        <v>0</v>
      </c>
    </row>
    <row r="66" spans="1:9" ht="12.75">
      <c r="A66" s="242" t="s">
        <v>214</v>
      </c>
      <c r="B66" s="243"/>
      <c r="C66" s="243"/>
      <c r="D66" s="243"/>
      <c r="E66" s="167">
        <f>_xlfn.SUMIFS($E$9:$E$38,$A$9:$A$38,"823*",$D$9:$D$38,"10*")</f>
        <v>0</v>
      </c>
      <c r="F66" s="167">
        <f>_xlfn.SUMIFS(F$9:F$38,$A$9:$A$38,"823*",$D$9:$D$38,"10*")</f>
        <v>0</v>
      </c>
      <c r="G66" s="167">
        <f>_xlfn.SUMIFS(G$9:G$38,$A$9:$A$38,"823*",$D$9:$D$38,"10*")</f>
        <v>0</v>
      </c>
      <c r="H66" s="167">
        <f>_xlfn.SUMIFS(H$9:H$38,$A$9:$A$38,"823*",$D$9:$D$38,"10*")</f>
        <v>0</v>
      </c>
      <c r="I66" s="168">
        <f>_xlfn.SUMIFS(I$9:I$38,$A$9:$A$38,"823*",$D$9:$D$38,"10*")</f>
        <v>0</v>
      </c>
    </row>
    <row r="67" spans="1:9" ht="13.5" thickBot="1">
      <c r="A67" s="244" t="s">
        <v>204</v>
      </c>
      <c r="B67" s="245"/>
      <c r="C67" s="245"/>
      <c r="D67" s="245"/>
      <c r="E67" s="169">
        <f>SUM(E58:E66)</f>
        <v>0</v>
      </c>
      <c r="F67" s="169">
        <f>SUM(F58:F66)</f>
        <v>0</v>
      </c>
      <c r="G67" s="169">
        <f>SUM(G58:G66)</f>
        <v>0</v>
      </c>
      <c r="H67" s="169">
        <f>SUM(H58:H66)</f>
        <v>0</v>
      </c>
      <c r="I67" s="170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174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2" t="s">
        <v>121</v>
      </c>
      <c r="B71" s="274" t="s">
        <v>120</v>
      </c>
      <c r="C71" s="275"/>
      <c r="D71" s="276"/>
      <c r="E71" s="61" t="s">
        <v>18</v>
      </c>
      <c r="F71" s="61" t="s">
        <v>20</v>
      </c>
      <c r="G71" s="269" t="s">
        <v>21</v>
      </c>
      <c r="H71" s="270"/>
      <c r="I71" s="271"/>
    </row>
    <row r="72" spans="1:9" ht="12.75">
      <c r="A72" s="273"/>
      <c r="B72" s="277"/>
      <c r="C72" s="278"/>
      <c r="D72" s="279"/>
      <c r="E72" s="56" t="s">
        <v>34</v>
      </c>
      <c r="F72" s="57" t="s">
        <v>35</v>
      </c>
      <c r="G72" s="58" t="s">
        <v>37</v>
      </c>
      <c r="H72" s="59" t="s">
        <v>46</v>
      </c>
      <c r="I72" s="60" t="s">
        <v>217</v>
      </c>
    </row>
    <row r="73" spans="1:9" ht="15" customHeight="1">
      <c r="A73" s="88"/>
      <c r="B73" s="204"/>
      <c r="C73" s="246"/>
      <c r="D73" s="205"/>
      <c r="E73" s="167"/>
      <c r="F73" s="167"/>
      <c r="G73" s="167"/>
      <c r="H73" s="167"/>
      <c r="I73" s="168"/>
    </row>
    <row r="74" spans="1:9" ht="15" customHeight="1">
      <c r="A74" s="88"/>
      <c r="B74" s="204"/>
      <c r="C74" s="246"/>
      <c r="D74" s="205"/>
      <c r="E74" s="167"/>
      <c r="F74" s="167"/>
      <c r="G74" s="167"/>
      <c r="H74" s="167"/>
      <c r="I74" s="168"/>
    </row>
    <row r="75" spans="1:9" ht="15" customHeight="1">
      <c r="A75" s="88"/>
      <c r="B75" s="204"/>
      <c r="C75" s="246"/>
      <c r="D75" s="205"/>
      <c r="E75" s="167"/>
      <c r="F75" s="167"/>
      <c r="G75" s="167"/>
      <c r="H75" s="167"/>
      <c r="I75" s="168"/>
    </row>
    <row r="76" spans="1:9" ht="15" customHeight="1">
      <c r="A76" s="88"/>
      <c r="B76" s="204"/>
      <c r="C76" s="246"/>
      <c r="D76" s="205"/>
      <c r="E76" s="167"/>
      <c r="F76" s="167"/>
      <c r="G76" s="167"/>
      <c r="H76" s="167"/>
      <c r="I76" s="168"/>
    </row>
    <row r="77" spans="1:9" ht="15" customHeight="1">
      <c r="A77" s="88"/>
      <c r="B77" s="204"/>
      <c r="C77" s="246"/>
      <c r="D77" s="205"/>
      <c r="E77" s="167"/>
      <c r="F77" s="167"/>
      <c r="G77" s="167"/>
      <c r="H77" s="167"/>
      <c r="I77" s="168"/>
    </row>
    <row r="78" spans="1:9" ht="15" customHeight="1">
      <c r="A78" s="88"/>
      <c r="B78" s="204"/>
      <c r="C78" s="246"/>
      <c r="D78" s="205"/>
      <c r="E78" s="167"/>
      <c r="F78" s="167"/>
      <c r="G78" s="167"/>
      <c r="H78" s="167"/>
      <c r="I78" s="168"/>
    </row>
    <row r="79" spans="1:9" ht="15" customHeight="1">
      <c r="A79" s="88"/>
      <c r="B79" s="85"/>
      <c r="C79" s="86"/>
      <c r="D79" s="87"/>
      <c r="E79" s="167"/>
      <c r="F79" s="167"/>
      <c r="G79" s="167"/>
      <c r="H79" s="167"/>
      <c r="I79" s="168"/>
    </row>
    <row r="80" spans="1:9" ht="15" customHeight="1">
      <c r="A80" s="88"/>
      <c r="B80" s="85"/>
      <c r="C80" s="86"/>
      <c r="D80" s="87"/>
      <c r="E80" s="167"/>
      <c r="F80" s="167"/>
      <c r="G80" s="167"/>
      <c r="H80" s="167"/>
      <c r="I80" s="168"/>
    </row>
    <row r="81" spans="1:9" ht="15" customHeight="1">
      <c r="A81" s="88"/>
      <c r="B81" s="85"/>
      <c r="C81" s="86"/>
      <c r="D81" s="87"/>
      <c r="E81" s="167"/>
      <c r="F81" s="167"/>
      <c r="G81" s="167"/>
      <c r="H81" s="167"/>
      <c r="I81" s="168"/>
    </row>
    <row r="82" spans="1:9" ht="15" customHeight="1">
      <c r="A82" s="88"/>
      <c r="B82" s="85"/>
      <c r="C82" s="86"/>
      <c r="D82" s="87"/>
      <c r="E82" s="167"/>
      <c r="F82" s="167"/>
      <c r="G82" s="167"/>
      <c r="H82" s="167"/>
      <c r="I82" s="168"/>
    </row>
    <row r="83" spans="1:9" ht="15" customHeight="1">
      <c r="A83" s="88"/>
      <c r="B83" s="85"/>
      <c r="C83" s="86"/>
      <c r="D83" s="87"/>
      <c r="E83" s="167"/>
      <c r="F83" s="167"/>
      <c r="G83" s="167"/>
      <c r="H83" s="167"/>
      <c r="I83" s="168"/>
    </row>
    <row r="84" spans="1:9" ht="15" customHeight="1">
      <c r="A84" s="88"/>
      <c r="B84" s="85"/>
      <c r="C84" s="86"/>
      <c r="D84" s="87"/>
      <c r="E84" s="167"/>
      <c r="F84" s="167"/>
      <c r="G84" s="167"/>
      <c r="H84" s="167"/>
      <c r="I84" s="168"/>
    </row>
    <row r="85" spans="1:9" ht="15" customHeight="1">
      <c r="A85" s="88"/>
      <c r="B85" s="85"/>
      <c r="C85" s="86"/>
      <c r="D85" s="87"/>
      <c r="E85" s="167"/>
      <c r="F85" s="167"/>
      <c r="G85" s="167"/>
      <c r="H85" s="167"/>
      <c r="I85" s="168"/>
    </row>
    <row r="86" spans="1:9" ht="15" customHeight="1">
      <c r="A86" s="88"/>
      <c r="B86" s="204"/>
      <c r="C86" s="246"/>
      <c r="D86" s="205"/>
      <c r="E86" s="167"/>
      <c r="F86" s="167"/>
      <c r="G86" s="167"/>
      <c r="H86" s="167"/>
      <c r="I86" s="168"/>
    </row>
    <row r="87" spans="1:9" ht="15" customHeight="1" thickBot="1">
      <c r="A87" s="131"/>
      <c r="B87" s="250" t="s">
        <v>128</v>
      </c>
      <c r="C87" s="251"/>
      <c r="D87" s="252"/>
      <c r="E87" s="169">
        <f>SUM(E73:E86)</f>
        <v>0</v>
      </c>
      <c r="F87" s="169">
        <f>SUM(F73:F86)</f>
        <v>0</v>
      </c>
      <c r="G87" s="169">
        <f>SUM(G73:G86)</f>
        <v>0</v>
      </c>
      <c r="H87" s="169">
        <f>SUM(H73:H86)</f>
        <v>0</v>
      </c>
      <c r="I87" s="170">
        <f>SUM(I73:I86)</f>
        <v>0</v>
      </c>
    </row>
    <row r="88" spans="1:9" ht="18" customHeight="1" thickBot="1">
      <c r="A88" s="211" t="s">
        <v>223</v>
      </c>
      <c r="B88" s="212"/>
      <c r="C88" s="212"/>
      <c r="D88" s="212"/>
      <c r="E88" s="212"/>
      <c r="F88" s="212"/>
      <c r="G88" s="212"/>
      <c r="H88" s="212"/>
      <c r="I88" s="212"/>
    </row>
    <row r="89" spans="1:9" ht="15" customHeight="1">
      <c r="A89" s="213"/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216"/>
      <c r="B90" s="217"/>
      <c r="C90" s="217"/>
      <c r="D90" s="217"/>
      <c r="E90" s="217"/>
      <c r="F90" s="217"/>
      <c r="G90" s="217"/>
      <c r="H90" s="217"/>
      <c r="I90" s="218"/>
    </row>
    <row r="91" spans="1:9" ht="15" customHeight="1">
      <c r="A91" s="216"/>
      <c r="B91" s="217"/>
      <c r="C91" s="217"/>
      <c r="D91" s="217"/>
      <c r="E91" s="217"/>
      <c r="F91" s="217"/>
      <c r="G91" s="217"/>
      <c r="H91" s="217"/>
      <c r="I91" s="218"/>
    </row>
    <row r="92" spans="1:9" ht="15" customHeight="1">
      <c r="A92" s="216"/>
      <c r="B92" s="217"/>
      <c r="C92" s="217"/>
      <c r="D92" s="217"/>
      <c r="E92" s="217"/>
      <c r="F92" s="217"/>
      <c r="G92" s="217"/>
      <c r="H92" s="217"/>
      <c r="I92" s="218"/>
    </row>
    <row r="93" spans="1:9" ht="15" customHeight="1" thickBot="1">
      <c r="A93" s="219"/>
      <c r="B93" s="220"/>
      <c r="C93" s="220"/>
      <c r="D93" s="220"/>
      <c r="E93" s="220"/>
      <c r="F93" s="220"/>
      <c r="G93" s="220"/>
      <c r="H93" s="220"/>
      <c r="I93" s="221"/>
    </row>
    <row r="95" ht="13.5" thickBot="1"/>
    <row r="96" spans="1:9" ht="12.75">
      <c r="A96" s="126" t="s">
        <v>175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0"/>
      <c r="B97" s="231"/>
      <c r="C97" s="234" t="s">
        <v>124</v>
      </c>
      <c r="D97" s="235"/>
      <c r="E97" s="61" t="s">
        <v>3</v>
      </c>
      <c r="F97" s="208" t="s">
        <v>4</v>
      </c>
      <c r="G97" s="209"/>
      <c r="H97" s="209"/>
      <c r="I97" s="210"/>
    </row>
    <row r="98" spans="1:9" ht="12.75">
      <c r="A98" s="232"/>
      <c r="B98" s="233"/>
      <c r="C98" s="236"/>
      <c r="D98" s="237"/>
      <c r="E98" s="56" t="s">
        <v>34</v>
      </c>
      <c r="F98" s="57" t="s">
        <v>35</v>
      </c>
      <c r="G98" s="58" t="s">
        <v>37</v>
      </c>
      <c r="H98" s="59" t="s">
        <v>46</v>
      </c>
      <c r="I98" s="60" t="s">
        <v>217</v>
      </c>
    </row>
    <row r="99" spans="1:9" ht="30" customHeight="1">
      <c r="A99" s="222" t="s">
        <v>125</v>
      </c>
      <c r="B99" s="223"/>
      <c r="C99" s="204"/>
      <c r="D99" s="205"/>
      <c r="E99" s="171"/>
      <c r="F99" s="171"/>
      <c r="G99" s="171"/>
      <c r="H99" s="171"/>
      <c r="I99" s="172"/>
    </row>
    <row r="100" spans="1:9" ht="30" customHeight="1">
      <c r="A100" s="224"/>
      <c r="B100" s="225"/>
      <c r="C100" s="204"/>
      <c r="D100" s="205"/>
      <c r="E100" s="171"/>
      <c r="F100" s="171"/>
      <c r="G100" s="171"/>
      <c r="H100" s="171"/>
      <c r="I100" s="172"/>
    </row>
    <row r="101" spans="1:9" ht="30" customHeight="1">
      <c r="A101" s="226"/>
      <c r="B101" s="227"/>
      <c r="C101" s="204"/>
      <c r="D101" s="205"/>
      <c r="E101" s="171"/>
      <c r="F101" s="171"/>
      <c r="G101" s="171"/>
      <c r="H101" s="171"/>
      <c r="I101" s="172"/>
    </row>
    <row r="102" spans="1:9" ht="30" customHeight="1">
      <c r="A102" s="222" t="s">
        <v>126</v>
      </c>
      <c r="B102" s="223"/>
      <c r="C102" s="204"/>
      <c r="D102" s="205"/>
      <c r="E102" s="171"/>
      <c r="F102" s="171"/>
      <c r="G102" s="171"/>
      <c r="H102" s="171"/>
      <c r="I102" s="172"/>
    </row>
    <row r="103" spans="1:9" ht="30" customHeight="1">
      <c r="A103" s="224"/>
      <c r="B103" s="225"/>
      <c r="C103" s="204"/>
      <c r="D103" s="205"/>
      <c r="E103" s="171"/>
      <c r="F103" s="171"/>
      <c r="G103" s="171"/>
      <c r="H103" s="171"/>
      <c r="I103" s="172"/>
    </row>
    <row r="104" spans="1:9" ht="30" customHeight="1" thickBot="1">
      <c r="A104" s="228"/>
      <c r="B104" s="229"/>
      <c r="C104" s="206"/>
      <c r="D104" s="207"/>
      <c r="E104" s="173"/>
      <c r="F104" s="173"/>
      <c r="G104" s="173"/>
      <c r="H104" s="173"/>
      <c r="I104" s="174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3">
      <selection activeCell="N48" sqref="N48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226</v>
      </c>
      <c r="B1" s="54"/>
    </row>
    <row r="2" ht="10.5" customHeight="1"/>
    <row r="3" ht="5.25" customHeight="1" thickBot="1"/>
    <row r="4" spans="1:9" ht="39.75" customHeight="1" thickBot="1">
      <c r="A4" s="283" t="s">
        <v>227</v>
      </c>
      <c r="B4" s="284"/>
      <c r="C4" s="284"/>
      <c r="D4" s="280">
        <f>'T.0.Ulazni podaci'!B15</f>
        <v>0</v>
      </c>
      <c r="E4" s="281"/>
      <c r="F4" s="281"/>
      <c r="G4" s="281"/>
      <c r="H4" s="281"/>
      <c r="I4" s="282"/>
    </row>
    <row r="5" spans="1:9" ht="10.5" customHeight="1" thickBot="1">
      <c r="A5" s="286"/>
      <c r="B5" s="286"/>
      <c r="C5" s="286"/>
      <c r="D5" s="285"/>
      <c r="E5" s="285"/>
      <c r="F5" s="285"/>
      <c r="G5" s="285"/>
      <c r="H5" s="285"/>
      <c r="I5" s="285"/>
    </row>
    <row r="6" spans="1:9" ht="15" customHeight="1">
      <c r="A6" s="126" t="s">
        <v>228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87" t="s">
        <v>108</v>
      </c>
      <c r="B7" s="241"/>
      <c r="C7" s="241"/>
      <c r="D7" s="288" t="s">
        <v>109</v>
      </c>
      <c r="E7" s="61" t="s">
        <v>18</v>
      </c>
      <c r="F7" s="61" t="s">
        <v>20</v>
      </c>
      <c r="G7" s="269" t="s">
        <v>21</v>
      </c>
      <c r="H7" s="270"/>
      <c r="I7" s="271"/>
    </row>
    <row r="8" spans="1:9" ht="19.5" customHeight="1">
      <c r="A8" s="240"/>
      <c r="B8" s="241"/>
      <c r="C8" s="241"/>
      <c r="D8" s="289"/>
      <c r="E8" s="56" t="s">
        <v>34</v>
      </c>
      <c r="F8" s="57" t="s">
        <v>35</v>
      </c>
      <c r="G8" s="58" t="s">
        <v>37</v>
      </c>
      <c r="H8" s="59" t="s">
        <v>46</v>
      </c>
      <c r="I8" s="60" t="s">
        <v>217</v>
      </c>
    </row>
    <row r="9" spans="1:9" ht="15" customHeight="1">
      <c r="A9" s="265"/>
      <c r="B9" s="266"/>
      <c r="C9" s="266"/>
      <c r="D9" s="151"/>
      <c r="E9" s="152"/>
      <c r="F9" s="152"/>
      <c r="G9" s="153"/>
      <c r="H9" s="154"/>
      <c r="I9" s="155"/>
    </row>
    <row r="10" spans="1:9" ht="15" customHeight="1">
      <c r="A10" s="265"/>
      <c r="B10" s="266"/>
      <c r="C10" s="266"/>
      <c r="D10" s="151"/>
      <c r="E10" s="156"/>
      <c r="F10" s="156"/>
      <c r="G10" s="157"/>
      <c r="H10" s="158"/>
      <c r="I10" s="159"/>
    </row>
    <row r="11" spans="1:9" ht="15" customHeight="1">
      <c r="A11" s="265"/>
      <c r="B11" s="266"/>
      <c r="C11" s="266"/>
      <c r="D11" s="151"/>
      <c r="E11" s="156"/>
      <c r="F11" s="156"/>
      <c r="G11" s="157"/>
      <c r="H11" s="158"/>
      <c r="I11" s="159"/>
    </row>
    <row r="12" spans="1:9" ht="15" customHeight="1">
      <c r="A12" s="265"/>
      <c r="B12" s="266"/>
      <c r="C12" s="266"/>
      <c r="D12" s="151"/>
      <c r="E12" s="156"/>
      <c r="F12" s="156"/>
      <c r="G12" s="157"/>
      <c r="H12" s="158"/>
      <c r="I12" s="159"/>
    </row>
    <row r="13" spans="1:9" ht="15" customHeight="1">
      <c r="A13" s="265"/>
      <c r="B13" s="266"/>
      <c r="C13" s="266"/>
      <c r="D13" s="151"/>
      <c r="E13" s="156"/>
      <c r="F13" s="156"/>
      <c r="G13" s="157"/>
      <c r="H13" s="158"/>
      <c r="I13" s="159"/>
    </row>
    <row r="14" spans="1:9" ht="15" customHeight="1">
      <c r="A14" s="265"/>
      <c r="B14" s="266"/>
      <c r="C14" s="266"/>
      <c r="D14" s="160"/>
      <c r="E14" s="156"/>
      <c r="F14" s="156"/>
      <c r="G14" s="157"/>
      <c r="H14" s="158"/>
      <c r="I14" s="159"/>
    </row>
    <row r="15" spans="1:9" ht="15" customHeight="1">
      <c r="A15" s="265"/>
      <c r="B15" s="266"/>
      <c r="C15" s="266"/>
      <c r="D15" s="160"/>
      <c r="E15" s="156"/>
      <c r="F15" s="156"/>
      <c r="G15" s="157"/>
      <c r="H15" s="158"/>
      <c r="I15" s="159"/>
    </row>
    <row r="16" spans="1:9" ht="15" customHeight="1">
      <c r="A16" s="265"/>
      <c r="B16" s="266"/>
      <c r="C16" s="266"/>
      <c r="D16" s="160"/>
      <c r="E16" s="156"/>
      <c r="F16" s="156"/>
      <c r="G16" s="157"/>
      <c r="H16" s="158"/>
      <c r="I16" s="159"/>
    </row>
    <row r="17" spans="1:9" ht="15" customHeight="1">
      <c r="A17" s="265"/>
      <c r="B17" s="266"/>
      <c r="C17" s="266"/>
      <c r="D17" s="160"/>
      <c r="E17" s="156"/>
      <c r="F17" s="156"/>
      <c r="G17" s="157"/>
      <c r="H17" s="158"/>
      <c r="I17" s="159"/>
    </row>
    <row r="18" spans="1:9" ht="15" customHeight="1">
      <c r="A18" s="265"/>
      <c r="B18" s="266"/>
      <c r="C18" s="266"/>
      <c r="D18" s="160"/>
      <c r="E18" s="156"/>
      <c r="F18" s="156"/>
      <c r="G18" s="157"/>
      <c r="H18" s="158"/>
      <c r="I18" s="159"/>
    </row>
    <row r="19" spans="1:9" ht="15" customHeight="1">
      <c r="A19" s="265"/>
      <c r="B19" s="266"/>
      <c r="C19" s="266"/>
      <c r="D19" s="160"/>
      <c r="E19" s="156"/>
      <c r="F19" s="156"/>
      <c r="G19" s="157"/>
      <c r="H19" s="158"/>
      <c r="I19" s="159"/>
    </row>
    <row r="20" spans="1:9" ht="15" customHeight="1">
      <c r="A20" s="265"/>
      <c r="B20" s="266"/>
      <c r="C20" s="266"/>
      <c r="D20" s="160"/>
      <c r="E20" s="156"/>
      <c r="F20" s="156"/>
      <c r="G20" s="157"/>
      <c r="H20" s="158"/>
      <c r="I20" s="159"/>
    </row>
    <row r="21" spans="1:9" ht="15" customHeight="1">
      <c r="A21" s="265"/>
      <c r="B21" s="266"/>
      <c r="C21" s="266"/>
      <c r="D21" s="160"/>
      <c r="E21" s="156"/>
      <c r="F21" s="156"/>
      <c r="G21" s="157"/>
      <c r="H21" s="158"/>
      <c r="I21" s="159"/>
    </row>
    <row r="22" spans="1:9" ht="15" customHeight="1">
      <c r="A22" s="265"/>
      <c r="B22" s="266"/>
      <c r="C22" s="266"/>
      <c r="D22" s="160"/>
      <c r="E22" s="156"/>
      <c r="F22" s="156"/>
      <c r="G22" s="157"/>
      <c r="H22" s="158"/>
      <c r="I22" s="159"/>
    </row>
    <row r="23" spans="1:9" ht="15" customHeight="1">
      <c r="A23" s="265"/>
      <c r="B23" s="266"/>
      <c r="C23" s="266"/>
      <c r="D23" s="160"/>
      <c r="E23" s="156"/>
      <c r="F23" s="156"/>
      <c r="G23" s="157"/>
      <c r="H23" s="158"/>
      <c r="I23" s="159"/>
    </row>
    <row r="24" spans="1:9" ht="15" customHeight="1">
      <c r="A24" s="265"/>
      <c r="B24" s="266"/>
      <c r="C24" s="266"/>
      <c r="D24" s="160"/>
      <c r="E24" s="156"/>
      <c r="F24" s="156"/>
      <c r="G24" s="157"/>
      <c r="H24" s="158"/>
      <c r="I24" s="159"/>
    </row>
    <row r="25" spans="1:9" ht="15" customHeight="1">
      <c r="A25" s="265"/>
      <c r="B25" s="266"/>
      <c r="C25" s="266"/>
      <c r="D25" s="160"/>
      <c r="E25" s="156"/>
      <c r="F25" s="156"/>
      <c r="G25" s="157"/>
      <c r="H25" s="158"/>
      <c r="I25" s="159"/>
    </row>
    <row r="26" spans="1:9" ht="15" customHeight="1">
      <c r="A26" s="265"/>
      <c r="B26" s="266"/>
      <c r="C26" s="266"/>
      <c r="D26" s="160"/>
      <c r="E26" s="156"/>
      <c r="F26" s="156"/>
      <c r="G26" s="157"/>
      <c r="H26" s="158"/>
      <c r="I26" s="159"/>
    </row>
    <row r="27" spans="1:9" ht="15" customHeight="1">
      <c r="A27" s="265"/>
      <c r="B27" s="266"/>
      <c r="C27" s="266"/>
      <c r="D27" s="160"/>
      <c r="E27" s="156"/>
      <c r="F27" s="156"/>
      <c r="G27" s="157"/>
      <c r="H27" s="158"/>
      <c r="I27" s="159"/>
    </row>
    <row r="28" spans="1:9" ht="15" customHeight="1">
      <c r="A28" s="265"/>
      <c r="B28" s="266"/>
      <c r="C28" s="266"/>
      <c r="D28" s="160"/>
      <c r="E28" s="156"/>
      <c r="F28" s="156"/>
      <c r="G28" s="157"/>
      <c r="H28" s="158"/>
      <c r="I28" s="159"/>
    </row>
    <row r="29" spans="1:9" ht="15" customHeight="1">
      <c r="A29" s="265"/>
      <c r="B29" s="266"/>
      <c r="C29" s="266"/>
      <c r="D29" s="160"/>
      <c r="E29" s="156"/>
      <c r="F29" s="156"/>
      <c r="G29" s="157"/>
      <c r="H29" s="158"/>
      <c r="I29" s="159"/>
    </row>
    <row r="30" spans="1:9" ht="15" customHeight="1">
      <c r="A30" s="265"/>
      <c r="B30" s="266"/>
      <c r="C30" s="266"/>
      <c r="D30" s="160"/>
      <c r="E30" s="156"/>
      <c r="F30" s="156"/>
      <c r="G30" s="157"/>
      <c r="H30" s="158"/>
      <c r="I30" s="159"/>
    </row>
    <row r="31" spans="1:9" ht="15" customHeight="1">
      <c r="A31" s="265"/>
      <c r="B31" s="266"/>
      <c r="C31" s="266"/>
      <c r="D31" s="160"/>
      <c r="E31" s="156"/>
      <c r="F31" s="156"/>
      <c r="G31" s="157"/>
      <c r="H31" s="158"/>
      <c r="I31" s="159"/>
    </row>
    <row r="32" spans="1:9" ht="15" customHeight="1">
      <c r="A32" s="265"/>
      <c r="B32" s="266"/>
      <c r="C32" s="266"/>
      <c r="D32" s="160"/>
      <c r="E32" s="156"/>
      <c r="F32" s="156"/>
      <c r="G32" s="157"/>
      <c r="H32" s="158"/>
      <c r="I32" s="159"/>
    </row>
    <row r="33" spans="1:9" ht="15" customHeight="1">
      <c r="A33" s="265"/>
      <c r="B33" s="266"/>
      <c r="C33" s="266"/>
      <c r="D33" s="160"/>
      <c r="E33" s="156"/>
      <c r="F33" s="156"/>
      <c r="G33" s="157"/>
      <c r="H33" s="158"/>
      <c r="I33" s="159"/>
    </row>
    <row r="34" spans="1:9" ht="15" customHeight="1">
      <c r="A34" s="265"/>
      <c r="B34" s="266"/>
      <c r="C34" s="266"/>
      <c r="D34" s="160"/>
      <c r="E34" s="156"/>
      <c r="F34" s="156"/>
      <c r="G34" s="157"/>
      <c r="H34" s="158"/>
      <c r="I34" s="159"/>
    </row>
    <row r="35" spans="1:9" ht="15" customHeight="1">
      <c r="A35" s="265"/>
      <c r="B35" s="266"/>
      <c r="C35" s="266"/>
      <c r="D35" s="160"/>
      <c r="E35" s="156"/>
      <c r="F35" s="156"/>
      <c r="G35" s="157"/>
      <c r="H35" s="158"/>
      <c r="I35" s="159"/>
    </row>
    <row r="36" spans="1:9" ht="15" customHeight="1">
      <c r="A36" s="265"/>
      <c r="B36" s="266"/>
      <c r="C36" s="266"/>
      <c r="D36" s="151"/>
      <c r="E36" s="156"/>
      <c r="F36" s="156"/>
      <c r="G36" s="157"/>
      <c r="H36" s="158"/>
      <c r="I36" s="159"/>
    </row>
    <row r="37" spans="1:9" ht="15" customHeight="1">
      <c r="A37" s="265"/>
      <c r="B37" s="266"/>
      <c r="C37" s="266"/>
      <c r="D37" s="160"/>
      <c r="E37" s="156"/>
      <c r="F37" s="156"/>
      <c r="G37" s="157"/>
      <c r="H37" s="158"/>
      <c r="I37" s="159"/>
    </row>
    <row r="38" spans="1:9" ht="15" customHeight="1" thickBot="1">
      <c r="A38" s="267"/>
      <c r="B38" s="268"/>
      <c r="C38" s="268"/>
      <c r="D38" s="161"/>
      <c r="E38" s="162"/>
      <c r="F38" s="162"/>
      <c r="G38" s="163"/>
      <c r="H38" s="164"/>
      <c r="I38" s="165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3" t="s">
        <v>229</v>
      </c>
      <c r="B41" s="254"/>
      <c r="C41" s="254"/>
      <c r="D41" s="255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56" t="s">
        <v>118</v>
      </c>
      <c r="B42" s="257"/>
      <c r="C42" s="257"/>
      <c r="D42" s="258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59" t="s">
        <v>119</v>
      </c>
      <c r="B43" s="260"/>
      <c r="C43" s="260"/>
      <c r="D43" s="261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2" t="s">
        <v>230</v>
      </c>
      <c r="B44" s="263"/>
      <c r="C44" s="263"/>
      <c r="D44" s="264"/>
      <c r="E44" s="337"/>
      <c r="F44" s="338"/>
      <c r="G44" s="337"/>
      <c r="H44" s="337"/>
      <c r="I44" s="339"/>
    </row>
    <row r="45" spans="1:9" ht="18" customHeight="1" thickBot="1">
      <c r="A45" s="211" t="s">
        <v>218</v>
      </c>
      <c r="B45" s="212"/>
      <c r="C45" s="212"/>
      <c r="D45" s="212"/>
      <c r="E45" s="212"/>
      <c r="F45" s="212"/>
      <c r="G45" s="212"/>
      <c r="H45" s="212"/>
      <c r="I45" s="212"/>
    </row>
    <row r="46" spans="1:9" ht="15" customHeight="1">
      <c r="A46" s="213"/>
      <c r="B46" s="214"/>
      <c r="C46" s="214"/>
      <c r="D46" s="214"/>
      <c r="E46" s="214"/>
      <c r="F46" s="214"/>
      <c r="G46" s="214"/>
      <c r="H46" s="214"/>
      <c r="I46" s="215"/>
    </row>
    <row r="47" spans="1:9" ht="15" customHeight="1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9" ht="15" customHeight="1">
      <c r="A48" s="216"/>
      <c r="B48" s="217"/>
      <c r="C48" s="217"/>
      <c r="D48" s="217"/>
      <c r="E48" s="217"/>
      <c r="F48" s="217"/>
      <c r="G48" s="217"/>
      <c r="H48" s="217"/>
      <c r="I48" s="218"/>
    </row>
    <row r="49" spans="1:9" ht="15" customHeight="1">
      <c r="A49" s="216"/>
      <c r="B49" s="217"/>
      <c r="C49" s="217"/>
      <c r="D49" s="217"/>
      <c r="E49" s="217"/>
      <c r="F49" s="217"/>
      <c r="G49" s="217"/>
      <c r="H49" s="217"/>
      <c r="I49" s="218"/>
    </row>
    <row r="50" spans="1:9" ht="15" customHeight="1">
      <c r="A50" s="216"/>
      <c r="B50" s="217"/>
      <c r="C50" s="217"/>
      <c r="D50" s="217"/>
      <c r="E50" s="217"/>
      <c r="F50" s="217"/>
      <c r="G50" s="217"/>
      <c r="H50" s="217"/>
      <c r="I50" s="218"/>
    </row>
    <row r="51" spans="1:9" ht="15" customHeight="1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 ht="15" customHeight="1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 ht="15" customHeight="1" thickBot="1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231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38" t="s">
        <v>108</v>
      </c>
      <c r="B56" s="239"/>
      <c r="C56" s="239"/>
      <c r="D56" s="239"/>
      <c r="E56" s="118" t="s">
        <v>18</v>
      </c>
      <c r="F56" s="118" t="s">
        <v>20</v>
      </c>
      <c r="G56" s="247" t="s">
        <v>21</v>
      </c>
      <c r="H56" s="248"/>
      <c r="I56" s="249"/>
    </row>
    <row r="57" spans="1:9" ht="19.5" customHeight="1">
      <c r="A57" s="240"/>
      <c r="B57" s="241"/>
      <c r="C57" s="241"/>
      <c r="D57" s="241"/>
      <c r="E57" s="56" t="s">
        <v>34</v>
      </c>
      <c r="F57" s="57" t="s">
        <v>35</v>
      </c>
      <c r="G57" s="58" t="s">
        <v>37</v>
      </c>
      <c r="H57" s="59" t="s">
        <v>46</v>
      </c>
      <c r="I57" s="60" t="s">
        <v>217</v>
      </c>
    </row>
    <row r="58" spans="1:9" ht="12.75">
      <c r="A58" s="242" t="s">
        <v>185</v>
      </c>
      <c r="B58" s="243"/>
      <c r="C58" s="243"/>
      <c r="D58" s="243"/>
      <c r="E58" s="167">
        <f>_xlfn.SUMIFS(E$9:E$38,$A$9:$A$38,"600*",$D$9:$D$38,"10*")</f>
        <v>0</v>
      </c>
      <c r="F58" s="167">
        <f>_xlfn.SUMIFS(F$9:F$38,$A$9:$A$38,"600*",$D$9:$D$38,"10*")</f>
        <v>0</v>
      </c>
      <c r="G58" s="167">
        <f>_xlfn.SUMIFS(G$9:G$38,$A$9:$A$38,"600*",$D$9:$D$38,"10*")</f>
        <v>0</v>
      </c>
      <c r="H58" s="167">
        <f>_xlfn.SUMIFS(H$9:H$38,$A$9:$A$38,"600*",$D$9:$D$38,"10*")</f>
        <v>0</v>
      </c>
      <c r="I58" s="168">
        <f>_xlfn.SUMIFS(I$9:I$38,$A$9:$A$38,"600*",$D$9:$D$38,"10*")</f>
        <v>0</v>
      </c>
    </row>
    <row r="59" spans="1:9" ht="12.75">
      <c r="A59" s="242" t="s">
        <v>186</v>
      </c>
      <c r="B59" s="243"/>
      <c r="C59" s="243"/>
      <c r="D59" s="243"/>
      <c r="E59" s="167">
        <f>_xlfn.SUMIFS($E$9:$E$38,$A$9:$A$38,"611*",$D$9:$D$38,"10*")</f>
        <v>0</v>
      </c>
      <c r="F59" s="167">
        <f>_xlfn.SUMIFS(F$9:F$38,$A$9:$A$38,"611*",$D$9:$D$38,"10*")</f>
        <v>0</v>
      </c>
      <c r="G59" s="167">
        <f>_xlfn.SUMIFS(G$9:G$38,$A$9:$A$38,"611*",$D$9:$D$38,"10*")</f>
        <v>0</v>
      </c>
      <c r="H59" s="167">
        <f>_xlfn.SUMIFS(H$9:H$38,$A$9:$A$38,"611*",$D$9:$D$38,"10*")</f>
        <v>0</v>
      </c>
      <c r="I59" s="168">
        <f>_xlfn.SUMIFS(I$9:I$38,$A$9:$A$38,"611*",$D$9:$D$38,"10*")</f>
        <v>0</v>
      </c>
    </row>
    <row r="60" spans="1:9" ht="12.75">
      <c r="A60" s="242" t="s">
        <v>187</v>
      </c>
      <c r="B60" s="243"/>
      <c r="C60" s="243"/>
      <c r="D60" s="243"/>
      <c r="E60" s="167">
        <f>_xlfn.SUMIFS($E$9:$E$38,$A$9:$A$38,"612*",$D$9:$D$38,"10*")</f>
        <v>0</v>
      </c>
      <c r="F60" s="167">
        <f>_xlfn.SUMIFS(F$9:F$38,$A$9:$A$38,"612*",$D$9:$D$38,"10*")</f>
        <v>0</v>
      </c>
      <c r="G60" s="167">
        <f>_xlfn.SUMIFS(G$9:G$38,$A$9:$A$38,"612*",$D$9:$D$38,"10*")</f>
        <v>0</v>
      </c>
      <c r="H60" s="167">
        <f>_xlfn.SUMIFS(H$9:H$38,$A$9:$A$38,"612*",$D$9:$D$38,"10*")</f>
        <v>0</v>
      </c>
      <c r="I60" s="168">
        <f>_xlfn.SUMIFS(I$9:I$38,$A$9:$A$38,"612*",$D$9:$D$38,"10*")</f>
        <v>0</v>
      </c>
    </row>
    <row r="61" spans="1:9" ht="12.75">
      <c r="A61" s="242" t="s">
        <v>188</v>
      </c>
      <c r="B61" s="243"/>
      <c r="C61" s="243"/>
      <c r="D61" s="243"/>
      <c r="E61" s="167">
        <f>_xlfn.SUMIFS($E$9:$E$38,$A$9:$A$38,"613*",$D$9:$D$38,"10*")</f>
        <v>0</v>
      </c>
      <c r="F61" s="167">
        <f>_xlfn.SUMIFS(F$9:F$38,$A$9:$A$38,"613*",$D$9:$D$38,"10*")</f>
        <v>0</v>
      </c>
      <c r="G61" s="167">
        <f>_xlfn.SUMIFS(G$9:G$38,$A$9:$A$38,"613*",$D$9:$D$38,"10*")</f>
        <v>0</v>
      </c>
      <c r="H61" s="167">
        <f>_xlfn.SUMIFS(H$9:H$38,$A$9:$A$38,"613*",$D$9:$D$38,"10*")</f>
        <v>0</v>
      </c>
      <c r="I61" s="168">
        <f>_xlfn.SUMIFS(I$9:I$38,$A$9:$A$38,"613*",$D$9:$D$38,"10*")</f>
        <v>0</v>
      </c>
    </row>
    <row r="62" spans="1:9" ht="12.75">
      <c r="A62" s="242" t="s">
        <v>189</v>
      </c>
      <c r="B62" s="243"/>
      <c r="C62" s="243"/>
      <c r="D62" s="243"/>
      <c r="E62" s="167">
        <f>_xlfn.SUMIFS($E$9:$E$38,$A$9:$A$38,"614*",$D$9:$D$38,"10*")</f>
        <v>0</v>
      </c>
      <c r="F62" s="167">
        <f>_xlfn.SUMIFS(F$9:F$38,$A$9:$A$38,"614*",$D$9:$D$38,"10*")</f>
        <v>0</v>
      </c>
      <c r="G62" s="167">
        <f>_xlfn.SUMIFS(G$9:G$38,$A$9:$A$38,"614*",$D$9:$D$38,"10*")</f>
        <v>0</v>
      </c>
      <c r="H62" s="167">
        <f>_xlfn.SUMIFS(H$9:H$38,$A$9:$A$38,"614*",$D$9:$D$38,"10*")</f>
        <v>0</v>
      </c>
      <c r="I62" s="168">
        <f>_xlfn.SUMIFS(I$9:I$38,$A$9:$A$38,"614*",$D$9:$D$38,"10*")</f>
        <v>0</v>
      </c>
    </row>
    <row r="63" spans="1:9" ht="12.75">
      <c r="A63" s="242" t="s">
        <v>190</v>
      </c>
      <c r="B63" s="243"/>
      <c r="C63" s="243"/>
      <c r="D63" s="243"/>
      <c r="E63" s="167">
        <f>_xlfn.SUMIFS($E$9:$E$38,$A$9:$A$38,"615*",$D$9:$D$38,"10*")</f>
        <v>0</v>
      </c>
      <c r="F63" s="167">
        <f>_xlfn.SUMIFS(F$9:F$38,$A$9:$A$38,"615*",$D$9:$D$38,"10*")</f>
        <v>0</v>
      </c>
      <c r="G63" s="167">
        <f>_xlfn.SUMIFS(G$9:G$38,$A$9:$A$38,"615*",$D$9:$D$38,"10*")</f>
        <v>0</v>
      </c>
      <c r="H63" s="167">
        <f>_xlfn.SUMIFS(H$9:H$38,$A$9:$A$38,"615*",$D$9:$D$38,"10*")</f>
        <v>0</v>
      </c>
      <c r="I63" s="168">
        <f>_xlfn.SUMIFS(I$9:I$38,$A$9:$A$38,"615*",$D$9:$D$38,"10*")</f>
        <v>0</v>
      </c>
    </row>
    <row r="64" spans="1:9" ht="12.75">
      <c r="A64" s="242" t="s">
        <v>191</v>
      </c>
      <c r="B64" s="243"/>
      <c r="C64" s="243"/>
      <c r="D64" s="243"/>
      <c r="E64" s="167">
        <f>_xlfn.SUMIFS($E$9:$E$38,$A$9:$A$38,"616*",$D$9:$D$38,"10*")</f>
        <v>0</v>
      </c>
      <c r="F64" s="167">
        <f>_xlfn.SUMIFS(F$9:F$38,$A$9:$A$38,"616*",$D$9:$D$38,"10*")</f>
        <v>0</v>
      </c>
      <c r="G64" s="167">
        <f>_xlfn.SUMIFS(G$9:G$38,$A$9:$A$38,"616*",$D$9:$D$38,"10*")</f>
        <v>0</v>
      </c>
      <c r="H64" s="167">
        <f>_xlfn.SUMIFS(H$9:H$38,$A$9:$A$38,"616*",$D$9:$D$38,"10*")</f>
        <v>0</v>
      </c>
      <c r="I64" s="168">
        <f>_xlfn.SUMIFS(I$9:I$38,$A$9:$A$38,"616*",$D$9:$D$38,"10*")</f>
        <v>0</v>
      </c>
    </row>
    <row r="65" spans="1:9" ht="12.75">
      <c r="A65" s="242" t="s">
        <v>192</v>
      </c>
      <c r="B65" s="243"/>
      <c r="C65" s="243"/>
      <c r="D65" s="243"/>
      <c r="E65" s="167">
        <f>_xlfn.SUMIFS($E$9:$E$38,$A$9:$A$38,"821*",$D$9:$D$38,"10*")</f>
        <v>0</v>
      </c>
      <c r="F65" s="167">
        <f>_xlfn.SUMIFS(F$9:F$38,$A$9:$A$38,"821*",$D$9:$D$38,"10*")</f>
        <v>0</v>
      </c>
      <c r="G65" s="167">
        <f>_xlfn.SUMIFS(G$9:G$38,$A$9:$A$38,"821*",$D$9:$D$38,"10*")</f>
        <v>0</v>
      </c>
      <c r="H65" s="167">
        <f>_xlfn.SUMIFS(H$9:H$38,$A$9:$A$38,"821*",$D$9:$D$38,"10*")</f>
        <v>0</v>
      </c>
      <c r="I65" s="168">
        <f>_xlfn.SUMIFS(I$9:I$38,$A$9:$A$38,"821*",$D$9:$D$38,"10*")</f>
        <v>0</v>
      </c>
    </row>
    <row r="66" spans="1:9" ht="12.75">
      <c r="A66" s="242" t="s">
        <v>214</v>
      </c>
      <c r="B66" s="243"/>
      <c r="C66" s="243"/>
      <c r="D66" s="243"/>
      <c r="E66" s="167">
        <f>_xlfn.SUMIFS($E$9:$E$38,$A$9:$A$38,"823*",$D$9:$D$38,"10*")</f>
        <v>0</v>
      </c>
      <c r="F66" s="167">
        <f>_xlfn.SUMIFS(F$9:F$38,$A$9:$A$38,"823*",$D$9:$D$38,"10*")</f>
        <v>0</v>
      </c>
      <c r="G66" s="167">
        <f>_xlfn.SUMIFS(G$9:G$38,$A$9:$A$38,"823*",$D$9:$D$38,"10*")</f>
        <v>0</v>
      </c>
      <c r="H66" s="167">
        <f>_xlfn.SUMIFS(H$9:H$38,$A$9:$A$38,"823*",$D$9:$D$38,"10*")</f>
        <v>0</v>
      </c>
      <c r="I66" s="168">
        <f>_xlfn.SUMIFS(I$9:I$38,$A$9:$A$38,"823*",$D$9:$D$38,"10*")</f>
        <v>0</v>
      </c>
    </row>
    <row r="67" spans="1:9" ht="13.5" thickBot="1">
      <c r="A67" s="244" t="s">
        <v>232</v>
      </c>
      <c r="B67" s="245"/>
      <c r="C67" s="245"/>
      <c r="D67" s="245"/>
      <c r="E67" s="169">
        <f>SUM(E58:E66)</f>
        <v>0</v>
      </c>
      <c r="F67" s="169">
        <f>SUM(F58:F66)</f>
        <v>0</v>
      </c>
      <c r="G67" s="169">
        <f>SUM(G58:G66)</f>
        <v>0</v>
      </c>
      <c r="H67" s="169">
        <f>SUM(H58:H66)</f>
        <v>0</v>
      </c>
      <c r="I67" s="170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233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2" t="s">
        <v>121</v>
      </c>
      <c r="B71" s="274" t="s">
        <v>120</v>
      </c>
      <c r="C71" s="275"/>
      <c r="D71" s="276"/>
      <c r="E71" s="61" t="s">
        <v>18</v>
      </c>
      <c r="F71" s="61" t="s">
        <v>20</v>
      </c>
      <c r="G71" s="269" t="s">
        <v>21</v>
      </c>
      <c r="H71" s="270"/>
      <c r="I71" s="271"/>
    </row>
    <row r="72" spans="1:9" ht="12.75">
      <c r="A72" s="273"/>
      <c r="B72" s="277"/>
      <c r="C72" s="278"/>
      <c r="D72" s="279"/>
      <c r="E72" s="56" t="s">
        <v>34</v>
      </c>
      <c r="F72" s="57" t="s">
        <v>35</v>
      </c>
      <c r="G72" s="58" t="s">
        <v>37</v>
      </c>
      <c r="H72" s="59" t="s">
        <v>46</v>
      </c>
      <c r="I72" s="60" t="s">
        <v>217</v>
      </c>
    </row>
    <row r="73" spans="1:9" ht="15" customHeight="1">
      <c r="A73" s="88"/>
      <c r="B73" s="204"/>
      <c r="C73" s="246"/>
      <c r="D73" s="205"/>
      <c r="E73" s="167"/>
      <c r="F73" s="167"/>
      <c r="G73" s="167"/>
      <c r="H73" s="167"/>
      <c r="I73" s="168"/>
    </row>
    <row r="74" spans="1:9" ht="15" customHeight="1">
      <c r="A74" s="88"/>
      <c r="B74" s="204"/>
      <c r="C74" s="246"/>
      <c r="D74" s="205"/>
      <c r="E74" s="167"/>
      <c r="F74" s="167"/>
      <c r="G74" s="167"/>
      <c r="H74" s="167"/>
      <c r="I74" s="168"/>
    </row>
    <row r="75" spans="1:9" ht="15" customHeight="1">
      <c r="A75" s="88"/>
      <c r="B75" s="204"/>
      <c r="C75" s="246"/>
      <c r="D75" s="205"/>
      <c r="E75" s="167"/>
      <c r="F75" s="167"/>
      <c r="G75" s="167"/>
      <c r="H75" s="167"/>
      <c r="I75" s="168"/>
    </row>
    <row r="76" spans="1:9" ht="15" customHeight="1">
      <c r="A76" s="88"/>
      <c r="B76" s="204"/>
      <c r="C76" s="246"/>
      <c r="D76" s="205"/>
      <c r="E76" s="167"/>
      <c r="F76" s="167"/>
      <c r="G76" s="167"/>
      <c r="H76" s="167"/>
      <c r="I76" s="168"/>
    </row>
    <row r="77" spans="1:9" ht="15" customHeight="1">
      <c r="A77" s="88"/>
      <c r="B77" s="204"/>
      <c r="C77" s="246"/>
      <c r="D77" s="205"/>
      <c r="E77" s="167"/>
      <c r="F77" s="167"/>
      <c r="G77" s="167"/>
      <c r="H77" s="167"/>
      <c r="I77" s="168"/>
    </row>
    <row r="78" spans="1:9" ht="15" customHeight="1">
      <c r="A78" s="88"/>
      <c r="B78" s="204"/>
      <c r="C78" s="246"/>
      <c r="D78" s="205"/>
      <c r="E78" s="167"/>
      <c r="F78" s="167"/>
      <c r="G78" s="167"/>
      <c r="H78" s="167"/>
      <c r="I78" s="168"/>
    </row>
    <row r="79" spans="1:9" ht="15" customHeight="1">
      <c r="A79" s="88"/>
      <c r="B79" s="85"/>
      <c r="C79" s="86"/>
      <c r="D79" s="87"/>
      <c r="E79" s="167"/>
      <c r="F79" s="167"/>
      <c r="G79" s="167"/>
      <c r="H79" s="167"/>
      <c r="I79" s="168"/>
    </row>
    <row r="80" spans="1:9" ht="15" customHeight="1">
      <c r="A80" s="88"/>
      <c r="B80" s="85"/>
      <c r="C80" s="86"/>
      <c r="D80" s="87"/>
      <c r="E80" s="167"/>
      <c r="F80" s="167"/>
      <c r="G80" s="167"/>
      <c r="H80" s="167"/>
      <c r="I80" s="168"/>
    </row>
    <row r="81" spans="1:9" ht="15" customHeight="1">
      <c r="A81" s="88"/>
      <c r="B81" s="85"/>
      <c r="C81" s="86"/>
      <c r="D81" s="87"/>
      <c r="E81" s="167"/>
      <c r="F81" s="167"/>
      <c r="G81" s="167"/>
      <c r="H81" s="167"/>
      <c r="I81" s="168"/>
    </row>
    <row r="82" spans="1:9" ht="15" customHeight="1">
      <c r="A82" s="88"/>
      <c r="B82" s="85"/>
      <c r="C82" s="86"/>
      <c r="D82" s="87"/>
      <c r="E82" s="167"/>
      <c r="F82" s="167"/>
      <c r="G82" s="167"/>
      <c r="H82" s="167"/>
      <c r="I82" s="168"/>
    </row>
    <row r="83" spans="1:9" ht="15" customHeight="1">
      <c r="A83" s="88"/>
      <c r="B83" s="85"/>
      <c r="C83" s="86"/>
      <c r="D83" s="87"/>
      <c r="E83" s="167"/>
      <c r="F83" s="167"/>
      <c r="G83" s="167"/>
      <c r="H83" s="167"/>
      <c r="I83" s="168"/>
    </row>
    <row r="84" spans="1:9" ht="15" customHeight="1">
      <c r="A84" s="88"/>
      <c r="B84" s="85"/>
      <c r="C84" s="86"/>
      <c r="D84" s="87"/>
      <c r="E84" s="167"/>
      <c r="F84" s="167"/>
      <c r="G84" s="167"/>
      <c r="H84" s="167"/>
      <c r="I84" s="168"/>
    </row>
    <row r="85" spans="1:9" ht="15" customHeight="1">
      <c r="A85" s="88"/>
      <c r="B85" s="85"/>
      <c r="C85" s="86"/>
      <c r="D85" s="87"/>
      <c r="E85" s="167"/>
      <c r="F85" s="167"/>
      <c r="G85" s="167"/>
      <c r="H85" s="167"/>
      <c r="I85" s="168"/>
    </row>
    <row r="86" spans="1:9" ht="15" customHeight="1">
      <c r="A86" s="88"/>
      <c r="B86" s="204"/>
      <c r="C86" s="246"/>
      <c r="D86" s="205"/>
      <c r="E86" s="167"/>
      <c r="F86" s="167"/>
      <c r="G86" s="167"/>
      <c r="H86" s="167"/>
      <c r="I86" s="168"/>
    </row>
    <row r="87" spans="1:9" ht="15" customHeight="1" thickBot="1">
      <c r="A87" s="131"/>
      <c r="B87" s="250" t="s">
        <v>128</v>
      </c>
      <c r="C87" s="251"/>
      <c r="D87" s="252"/>
      <c r="E87" s="169">
        <f>SUM(E73:E86)</f>
        <v>0</v>
      </c>
      <c r="F87" s="169">
        <f>SUM(F73:F86)</f>
        <v>0</v>
      </c>
      <c r="G87" s="169">
        <f>SUM(G73:G86)</f>
        <v>0</v>
      </c>
      <c r="H87" s="169">
        <f>SUM(H73:H86)</f>
        <v>0</v>
      </c>
      <c r="I87" s="170">
        <f>SUM(I73:I86)</f>
        <v>0</v>
      </c>
    </row>
    <row r="88" spans="1:9" ht="18" customHeight="1" thickBot="1">
      <c r="A88" s="211" t="s">
        <v>223</v>
      </c>
      <c r="B88" s="212"/>
      <c r="C88" s="212"/>
      <c r="D88" s="212"/>
      <c r="E88" s="212"/>
      <c r="F88" s="212"/>
      <c r="G88" s="212"/>
      <c r="H88" s="212"/>
      <c r="I88" s="212"/>
    </row>
    <row r="89" spans="1:9" ht="15" customHeight="1">
      <c r="A89" s="213"/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216"/>
      <c r="B90" s="217"/>
      <c r="C90" s="217"/>
      <c r="D90" s="217"/>
      <c r="E90" s="217"/>
      <c r="F90" s="217"/>
      <c r="G90" s="217"/>
      <c r="H90" s="217"/>
      <c r="I90" s="218"/>
    </row>
    <row r="91" spans="1:9" ht="15" customHeight="1">
      <c r="A91" s="216"/>
      <c r="B91" s="217"/>
      <c r="C91" s="217"/>
      <c r="D91" s="217"/>
      <c r="E91" s="217"/>
      <c r="F91" s="217"/>
      <c r="G91" s="217"/>
      <c r="H91" s="217"/>
      <c r="I91" s="218"/>
    </row>
    <row r="92" spans="1:9" ht="15" customHeight="1">
      <c r="A92" s="216"/>
      <c r="B92" s="217"/>
      <c r="C92" s="217"/>
      <c r="D92" s="217"/>
      <c r="E92" s="217"/>
      <c r="F92" s="217"/>
      <c r="G92" s="217"/>
      <c r="H92" s="217"/>
      <c r="I92" s="218"/>
    </row>
    <row r="93" spans="1:9" ht="15" customHeight="1" thickBot="1">
      <c r="A93" s="219"/>
      <c r="B93" s="220"/>
      <c r="C93" s="220"/>
      <c r="D93" s="220"/>
      <c r="E93" s="220"/>
      <c r="F93" s="220"/>
      <c r="G93" s="220"/>
      <c r="H93" s="220"/>
      <c r="I93" s="221"/>
    </row>
    <row r="95" ht="13.5" thickBot="1"/>
    <row r="96" spans="1:9" ht="12.75">
      <c r="A96" s="126" t="s">
        <v>234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0"/>
      <c r="B97" s="231"/>
      <c r="C97" s="234" t="s">
        <v>124</v>
      </c>
      <c r="D97" s="235"/>
      <c r="E97" s="61" t="s">
        <v>3</v>
      </c>
      <c r="F97" s="208" t="s">
        <v>4</v>
      </c>
      <c r="G97" s="209"/>
      <c r="H97" s="209"/>
      <c r="I97" s="210"/>
    </row>
    <row r="98" spans="1:9" ht="12.75">
      <c r="A98" s="232"/>
      <c r="B98" s="233"/>
      <c r="C98" s="236"/>
      <c r="D98" s="237"/>
      <c r="E98" s="56" t="s">
        <v>34</v>
      </c>
      <c r="F98" s="57" t="s">
        <v>35</v>
      </c>
      <c r="G98" s="58" t="s">
        <v>37</v>
      </c>
      <c r="H98" s="59" t="s">
        <v>46</v>
      </c>
      <c r="I98" s="60" t="s">
        <v>217</v>
      </c>
    </row>
    <row r="99" spans="1:9" ht="30" customHeight="1">
      <c r="A99" s="222" t="s">
        <v>125</v>
      </c>
      <c r="B99" s="223"/>
      <c r="C99" s="204"/>
      <c r="D99" s="205"/>
      <c r="E99" s="171"/>
      <c r="F99" s="171"/>
      <c r="G99" s="171"/>
      <c r="H99" s="171"/>
      <c r="I99" s="172"/>
    </row>
    <row r="100" spans="1:9" ht="30" customHeight="1">
      <c r="A100" s="224"/>
      <c r="B100" s="225"/>
      <c r="C100" s="204"/>
      <c r="D100" s="205"/>
      <c r="E100" s="171"/>
      <c r="F100" s="171"/>
      <c r="G100" s="171"/>
      <c r="H100" s="171"/>
      <c r="I100" s="172"/>
    </row>
    <row r="101" spans="1:9" ht="30" customHeight="1">
      <c r="A101" s="226"/>
      <c r="B101" s="227"/>
      <c r="C101" s="204"/>
      <c r="D101" s="205"/>
      <c r="E101" s="171"/>
      <c r="F101" s="171"/>
      <c r="G101" s="171"/>
      <c r="H101" s="171"/>
      <c r="I101" s="172"/>
    </row>
    <row r="102" spans="1:9" ht="30" customHeight="1">
      <c r="A102" s="222" t="s">
        <v>126</v>
      </c>
      <c r="B102" s="223"/>
      <c r="C102" s="204"/>
      <c r="D102" s="205"/>
      <c r="E102" s="171"/>
      <c r="F102" s="171"/>
      <c r="G102" s="171"/>
      <c r="H102" s="171"/>
      <c r="I102" s="172"/>
    </row>
    <row r="103" spans="1:9" ht="30" customHeight="1">
      <c r="A103" s="224"/>
      <c r="B103" s="225"/>
      <c r="C103" s="204"/>
      <c r="D103" s="205"/>
      <c r="E103" s="171"/>
      <c r="F103" s="171"/>
      <c r="G103" s="171"/>
      <c r="H103" s="171"/>
      <c r="I103" s="172"/>
    </row>
    <row r="104" spans="1:9" ht="30" customHeight="1" thickBot="1">
      <c r="A104" s="228"/>
      <c r="B104" s="229"/>
      <c r="C104" s="206"/>
      <c r="D104" s="207"/>
      <c r="E104" s="173"/>
      <c r="F104" s="173"/>
      <c r="G104" s="173"/>
      <c r="H104" s="173"/>
      <c r="I104" s="174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1:D41"/>
    <mergeCell ref="A42:D42"/>
    <mergeCell ref="A43:D43"/>
    <mergeCell ref="A44:D44"/>
    <mergeCell ref="A45:I45"/>
    <mergeCell ref="A46:I53"/>
    <mergeCell ref="A56:D57"/>
    <mergeCell ref="G56:I56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71:A72"/>
    <mergeCell ref="B71:D72"/>
    <mergeCell ref="G71:I71"/>
    <mergeCell ref="B73:D73"/>
    <mergeCell ref="B74:D74"/>
    <mergeCell ref="B75:D75"/>
    <mergeCell ref="C100:D100"/>
    <mergeCell ref="C101:D101"/>
    <mergeCell ref="B76:D76"/>
    <mergeCell ref="B77:D77"/>
    <mergeCell ref="B78:D78"/>
    <mergeCell ref="B86:D86"/>
    <mergeCell ref="B87:D87"/>
    <mergeCell ref="A88:I88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28">
      <selection activeCell="Q57" sqref="Q57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235</v>
      </c>
      <c r="B1" s="54"/>
    </row>
    <row r="2" ht="10.5" customHeight="1"/>
    <row r="3" ht="5.25" customHeight="1" thickBot="1"/>
    <row r="4" spans="1:9" ht="39.75" customHeight="1" thickBot="1">
      <c r="A4" s="283" t="s">
        <v>236</v>
      </c>
      <c r="B4" s="284"/>
      <c r="C4" s="284"/>
      <c r="D4" s="280">
        <f>'T.0.Ulazni podaci'!B16</f>
        <v>0</v>
      </c>
      <c r="E4" s="281"/>
      <c r="F4" s="281"/>
      <c r="G4" s="281"/>
      <c r="H4" s="281"/>
      <c r="I4" s="282"/>
    </row>
    <row r="5" spans="1:9" ht="10.5" customHeight="1" thickBot="1">
      <c r="A5" s="286"/>
      <c r="B5" s="286"/>
      <c r="C5" s="286"/>
      <c r="D5" s="285"/>
      <c r="E5" s="285"/>
      <c r="F5" s="285"/>
      <c r="G5" s="285"/>
      <c r="H5" s="285"/>
      <c r="I5" s="285"/>
    </row>
    <row r="6" spans="1:9" ht="15" customHeight="1">
      <c r="A6" s="126" t="s">
        <v>237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87" t="s">
        <v>108</v>
      </c>
      <c r="B7" s="241"/>
      <c r="C7" s="241"/>
      <c r="D7" s="288" t="s">
        <v>109</v>
      </c>
      <c r="E7" s="61" t="s">
        <v>18</v>
      </c>
      <c r="F7" s="61" t="s">
        <v>20</v>
      </c>
      <c r="G7" s="269" t="s">
        <v>21</v>
      </c>
      <c r="H7" s="270"/>
      <c r="I7" s="271"/>
    </row>
    <row r="8" spans="1:9" ht="19.5" customHeight="1">
      <c r="A8" s="240"/>
      <c r="B8" s="241"/>
      <c r="C8" s="241"/>
      <c r="D8" s="289"/>
      <c r="E8" s="56" t="s">
        <v>34</v>
      </c>
      <c r="F8" s="57" t="s">
        <v>35</v>
      </c>
      <c r="G8" s="58" t="s">
        <v>37</v>
      </c>
      <c r="H8" s="59" t="s">
        <v>46</v>
      </c>
      <c r="I8" s="60" t="s">
        <v>217</v>
      </c>
    </row>
    <row r="9" spans="1:9" ht="15" customHeight="1">
      <c r="A9" s="265"/>
      <c r="B9" s="266"/>
      <c r="C9" s="266"/>
      <c r="D9" s="151"/>
      <c r="E9" s="152"/>
      <c r="F9" s="152"/>
      <c r="G9" s="153"/>
      <c r="H9" s="154"/>
      <c r="I9" s="155"/>
    </row>
    <row r="10" spans="1:9" ht="15" customHeight="1">
      <c r="A10" s="265"/>
      <c r="B10" s="266"/>
      <c r="C10" s="266"/>
      <c r="D10" s="151"/>
      <c r="E10" s="156"/>
      <c r="F10" s="156"/>
      <c r="G10" s="157"/>
      <c r="H10" s="158"/>
      <c r="I10" s="159"/>
    </row>
    <row r="11" spans="1:9" ht="15" customHeight="1">
      <c r="A11" s="265"/>
      <c r="B11" s="266"/>
      <c r="C11" s="266"/>
      <c r="D11" s="151"/>
      <c r="E11" s="156"/>
      <c r="F11" s="156"/>
      <c r="G11" s="157"/>
      <c r="H11" s="158"/>
      <c r="I11" s="159"/>
    </row>
    <row r="12" spans="1:9" ht="15" customHeight="1">
      <c r="A12" s="265"/>
      <c r="B12" s="266"/>
      <c r="C12" s="266"/>
      <c r="D12" s="151"/>
      <c r="E12" s="156"/>
      <c r="F12" s="156"/>
      <c r="G12" s="157"/>
      <c r="H12" s="158"/>
      <c r="I12" s="159"/>
    </row>
    <row r="13" spans="1:9" ht="15" customHeight="1">
      <c r="A13" s="265"/>
      <c r="B13" s="266"/>
      <c r="C13" s="266"/>
      <c r="D13" s="151"/>
      <c r="E13" s="156"/>
      <c r="F13" s="156"/>
      <c r="G13" s="157"/>
      <c r="H13" s="158"/>
      <c r="I13" s="159"/>
    </row>
    <row r="14" spans="1:9" ht="15" customHeight="1">
      <c r="A14" s="265"/>
      <c r="B14" s="266"/>
      <c r="C14" s="266"/>
      <c r="D14" s="160"/>
      <c r="E14" s="156"/>
      <c r="F14" s="156"/>
      <c r="G14" s="157"/>
      <c r="H14" s="158"/>
      <c r="I14" s="159"/>
    </row>
    <row r="15" spans="1:9" ht="15" customHeight="1">
      <c r="A15" s="265"/>
      <c r="B15" s="266"/>
      <c r="C15" s="266"/>
      <c r="D15" s="160"/>
      <c r="E15" s="156"/>
      <c r="F15" s="156"/>
      <c r="G15" s="157"/>
      <c r="H15" s="158"/>
      <c r="I15" s="159"/>
    </row>
    <row r="16" spans="1:9" ht="15" customHeight="1">
      <c r="A16" s="265"/>
      <c r="B16" s="266"/>
      <c r="C16" s="266"/>
      <c r="D16" s="160"/>
      <c r="E16" s="156"/>
      <c r="F16" s="156"/>
      <c r="G16" s="157"/>
      <c r="H16" s="158"/>
      <c r="I16" s="159"/>
    </row>
    <row r="17" spans="1:9" ht="15" customHeight="1">
      <c r="A17" s="265"/>
      <c r="B17" s="266"/>
      <c r="C17" s="266"/>
      <c r="D17" s="160"/>
      <c r="E17" s="156"/>
      <c r="F17" s="156"/>
      <c r="G17" s="157"/>
      <c r="H17" s="158"/>
      <c r="I17" s="159"/>
    </row>
    <row r="18" spans="1:9" ht="15" customHeight="1">
      <c r="A18" s="265"/>
      <c r="B18" s="266"/>
      <c r="C18" s="266"/>
      <c r="D18" s="160"/>
      <c r="E18" s="156"/>
      <c r="F18" s="156"/>
      <c r="G18" s="157"/>
      <c r="H18" s="158"/>
      <c r="I18" s="159"/>
    </row>
    <row r="19" spans="1:9" ht="15" customHeight="1">
      <c r="A19" s="265"/>
      <c r="B19" s="266"/>
      <c r="C19" s="266"/>
      <c r="D19" s="160"/>
      <c r="E19" s="156"/>
      <c r="F19" s="156"/>
      <c r="G19" s="157"/>
      <c r="H19" s="158"/>
      <c r="I19" s="159"/>
    </row>
    <row r="20" spans="1:9" ht="15" customHeight="1">
      <c r="A20" s="265"/>
      <c r="B20" s="266"/>
      <c r="C20" s="266"/>
      <c r="D20" s="160"/>
      <c r="E20" s="156"/>
      <c r="F20" s="156"/>
      <c r="G20" s="157"/>
      <c r="H20" s="158"/>
      <c r="I20" s="159"/>
    </row>
    <row r="21" spans="1:9" ht="15" customHeight="1">
      <c r="A21" s="265"/>
      <c r="B21" s="266"/>
      <c r="C21" s="266"/>
      <c r="D21" s="160"/>
      <c r="E21" s="156"/>
      <c r="F21" s="156"/>
      <c r="G21" s="157"/>
      <c r="H21" s="158"/>
      <c r="I21" s="159"/>
    </row>
    <row r="22" spans="1:9" ht="15" customHeight="1">
      <c r="A22" s="265"/>
      <c r="B22" s="266"/>
      <c r="C22" s="266"/>
      <c r="D22" s="160"/>
      <c r="E22" s="156"/>
      <c r="F22" s="156"/>
      <c r="G22" s="157"/>
      <c r="H22" s="158"/>
      <c r="I22" s="159"/>
    </row>
    <row r="23" spans="1:9" ht="15" customHeight="1">
      <c r="A23" s="265"/>
      <c r="B23" s="266"/>
      <c r="C23" s="266"/>
      <c r="D23" s="160"/>
      <c r="E23" s="156"/>
      <c r="F23" s="156"/>
      <c r="G23" s="157"/>
      <c r="H23" s="158"/>
      <c r="I23" s="159"/>
    </row>
    <row r="24" spans="1:9" ht="15" customHeight="1">
      <c r="A24" s="265"/>
      <c r="B24" s="266"/>
      <c r="C24" s="266"/>
      <c r="D24" s="160"/>
      <c r="E24" s="156"/>
      <c r="F24" s="156"/>
      <c r="G24" s="157"/>
      <c r="H24" s="158"/>
      <c r="I24" s="159"/>
    </row>
    <row r="25" spans="1:9" ht="15" customHeight="1">
      <c r="A25" s="265"/>
      <c r="B25" s="266"/>
      <c r="C25" s="266"/>
      <c r="D25" s="160"/>
      <c r="E25" s="156"/>
      <c r="F25" s="156"/>
      <c r="G25" s="157"/>
      <c r="H25" s="158"/>
      <c r="I25" s="159"/>
    </row>
    <row r="26" spans="1:9" ht="15" customHeight="1">
      <c r="A26" s="265"/>
      <c r="B26" s="266"/>
      <c r="C26" s="266"/>
      <c r="D26" s="160"/>
      <c r="E26" s="156"/>
      <c r="F26" s="156"/>
      <c r="G26" s="157"/>
      <c r="H26" s="158"/>
      <c r="I26" s="159"/>
    </row>
    <row r="27" spans="1:9" ht="15" customHeight="1">
      <c r="A27" s="265"/>
      <c r="B27" s="266"/>
      <c r="C27" s="266"/>
      <c r="D27" s="160"/>
      <c r="E27" s="156"/>
      <c r="F27" s="156"/>
      <c r="G27" s="157"/>
      <c r="H27" s="158"/>
      <c r="I27" s="159"/>
    </row>
    <row r="28" spans="1:9" ht="15" customHeight="1">
      <c r="A28" s="265"/>
      <c r="B28" s="266"/>
      <c r="C28" s="266"/>
      <c r="D28" s="160"/>
      <c r="E28" s="156"/>
      <c r="F28" s="156"/>
      <c r="G28" s="157"/>
      <c r="H28" s="158"/>
      <c r="I28" s="159"/>
    </row>
    <row r="29" spans="1:9" ht="15" customHeight="1">
      <c r="A29" s="265"/>
      <c r="B29" s="266"/>
      <c r="C29" s="266"/>
      <c r="D29" s="160"/>
      <c r="E29" s="156"/>
      <c r="F29" s="156"/>
      <c r="G29" s="157"/>
      <c r="H29" s="158"/>
      <c r="I29" s="159"/>
    </row>
    <row r="30" spans="1:9" ht="15" customHeight="1">
      <c r="A30" s="265"/>
      <c r="B30" s="266"/>
      <c r="C30" s="266"/>
      <c r="D30" s="160"/>
      <c r="E30" s="156"/>
      <c r="F30" s="156"/>
      <c r="G30" s="157"/>
      <c r="H30" s="158"/>
      <c r="I30" s="159"/>
    </row>
    <row r="31" spans="1:9" ht="15" customHeight="1">
      <c r="A31" s="265"/>
      <c r="B31" s="266"/>
      <c r="C31" s="266"/>
      <c r="D31" s="160"/>
      <c r="E31" s="156"/>
      <c r="F31" s="156"/>
      <c r="G31" s="157"/>
      <c r="H31" s="158"/>
      <c r="I31" s="159"/>
    </row>
    <row r="32" spans="1:9" ht="15" customHeight="1">
      <c r="A32" s="265"/>
      <c r="B32" s="266"/>
      <c r="C32" s="266"/>
      <c r="D32" s="160"/>
      <c r="E32" s="156"/>
      <c r="F32" s="156"/>
      <c r="G32" s="157"/>
      <c r="H32" s="158"/>
      <c r="I32" s="159"/>
    </row>
    <row r="33" spans="1:9" ht="15" customHeight="1">
      <c r="A33" s="265"/>
      <c r="B33" s="266"/>
      <c r="C33" s="266"/>
      <c r="D33" s="160"/>
      <c r="E33" s="156"/>
      <c r="F33" s="156"/>
      <c r="G33" s="157"/>
      <c r="H33" s="158"/>
      <c r="I33" s="159"/>
    </row>
    <row r="34" spans="1:9" ht="15" customHeight="1">
      <c r="A34" s="265"/>
      <c r="B34" s="266"/>
      <c r="C34" s="266"/>
      <c r="D34" s="160"/>
      <c r="E34" s="156"/>
      <c r="F34" s="156"/>
      <c r="G34" s="157"/>
      <c r="H34" s="158"/>
      <c r="I34" s="159"/>
    </row>
    <row r="35" spans="1:9" ht="15" customHeight="1">
      <c r="A35" s="265"/>
      <c r="B35" s="266"/>
      <c r="C35" s="266"/>
      <c r="D35" s="160"/>
      <c r="E35" s="156"/>
      <c r="F35" s="156"/>
      <c r="G35" s="157"/>
      <c r="H35" s="158"/>
      <c r="I35" s="159"/>
    </row>
    <row r="36" spans="1:9" ht="15" customHeight="1">
      <c r="A36" s="265"/>
      <c r="B36" s="266"/>
      <c r="C36" s="266"/>
      <c r="D36" s="151"/>
      <c r="E36" s="156"/>
      <c r="F36" s="156"/>
      <c r="G36" s="157"/>
      <c r="H36" s="158"/>
      <c r="I36" s="159"/>
    </row>
    <row r="37" spans="1:9" ht="15" customHeight="1">
      <c r="A37" s="265"/>
      <c r="B37" s="266"/>
      <c r="C37" s="266"/>
      <c r="D37" s="160"/>
      <c r="E37" s="156"/>
      <c r="F37" s="156"/>
      <c r="G37" s="157"/>
      <c r="H37" s="158"/>
      <c r="I37" s="159"/>
    </row>
    <row r="38" spans="1:9" ht="15" customHeight="1" thickBot="1">
      <c r="A38" s="267"/>
      <c r="B38" s="268"/>
      <c r="C38" s="268"/>
      <c r="D38" s="161"/>
      <c r="E38" s="162"/>
      <c r="F38" s="162"/>
      <c r="G38" s="163"/>
      <c r="H38" s="164"/>
      <c r="I38" s="165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3" t="s">
        <v>238</v>
      </c>
      <c r="B41" s="254"/>
      <c r="C41" s="254"/>
      <c r="D41" s="255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56" t="s">
        <v>118</v>
      </c>
      <c r="B42" s="257"/>
      <c r="C42" s="257"/>
      <c r="D42" s="258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59" t="s">
        <v>119</v>
      </c>
      <c r="B43" s="260"/>
      <c r="C43" s="260"/>
      <c r="D43" s="261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2" t="s">
        <v>239</v>
      </c>
      <c r="B44" s="263"/>
      <c r="C44" s="263"/>
      <c r="D44" s="264"/>
      <c r="E44" s="337"/>
      <c r="F44" s="338"/>
      <c r="G44" s="337"/>
      <c r="H44" s="337"/>
      <c r="I44" s="339"/>
    </row>
    <row r="45" spans="1:9" ht="18" customHeight="1" thickBot="1">
      <c r="A45" s="211" t="s">
        <v>218</v>
      </c>
      <c r="B45" s="212"/>
      <c r="C45" s="212"/>
      <c r="D45" s="212"/>
      <c r="E45" s="212"/>
      <c r="F45" s="212"/>
      <c r="G45" s="212"/>
      <c r="H45" s="212"/>
      <c r="I45" s="212"/>
    </row>
    <row r="46" spans="1:9" ht="15" customHeight="1">
      <c r="A46" s="213"/>
      <c r="B46" s="214"/>
      <c r="C46" s="214"/>
      <c r="D46" s="214"/>
      <c r="E46" s="214"/>
      <c r="F46" s="214"/>
      <c r="G46" s="214"/>
      <c r="H46" s="214"/>
      <c r="I46" s="215"/>
    </row>
    <row r="47" spans="1:9" ht="15" customHeight="1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9" ht="15" customHeight="1">
      <c r="A48" s="216"/>
      <c r="B48" s="217"/>
      <c r="C48" s="217"/>
      <c r="D48" s="217"/>
      <c r="E48" s="217"/>
      <c r="F48" s="217"/>
      <c r="G48" s="217"/>
      <c r="H48" s="217"/>
      <c r="I48" s="218"/>
    </row>
    <row r="49" spans="1:9" ht="15" customHeight="1">
      <c r="A49" s="216"/>
      <c r="B49" s="217"/>
      <c r="C49" s="217"/>
      <c r="D49" s="217"/>
      <c r="E49" s="217"/>
      <c r="F49" s="217"/>
      <c r="G49" s="217"/>
      <c r="H49" s="217"/>
      <c r="I49" s="218"/>
    </row>
    <row r="50" spans="1:9" ht="15" customHeight="1">
      <c r="A50" s="216"/>
      <c r="B50" s="217"/>
      <c r="C50" s="217"/>
      <c r="D50" s="217"/>
      <c r="E50" s="217"/>
      <c r="F50" s="217"/>
      <c r="G50" s="217"/>
      <c r="H50" s="217"/>
      <c r="I50" s="218"/>
    </row>
    <row r="51" spans="1:9" ht="15" customHeight="1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 ht="15" customHeight="1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 ht="15" customHeight="1" thickBot="1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240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38" t="s">
        <v>108</v>
      </c>
      <c r="B56" s="239"/>
      <c r="C56" s="239"/>
      <c r="D56" s="239"/>
      <c r="E56" s="118" t="s">
        <v>18</v>
      </c>
      <c r="F56" s="118" t="s">
        <v>20</v>
      </c>
      <c r="G56" s="247" t="s">
        <v>21</v>
      </c>
      <c r="H56" s="248"/>
      <c r="I56" s="249"/>
    </row>
    <row r="57" spans="1:9" ht="19.5" customHeight="1">
      <c r="A57" s="240"/>
      <c r="B57" s="241"/>
      <c r="C57" s="241"/>
      <c r="D57" s="241"/>
      <c r="E57" s="56" t="s">
        <v>34</v>
      </c>
      <c r="F57" s="57" t="s">
        <v>35</v>
      </c>
      <c r="G57" s="58" t="s">
        <v>37</v>
      </c>
      <c r="H57" s="59" t="s">
        <v>46</v>
      </c>
      <c r="I57" s="60" t="s">
        <v>217</v>
      </c>
    </row>
    <row r="58" spans="1:9" ht="12.75">
      <c r="A58" s="242" t="s">
        <v>185</v>
      </c>
      <c r="B58" s="243"/>
      <c r="C58" s="243"/>
      <c r="D58" s="243"/>
      <c r="E58" s="167">
        <f>_xlfn.SUMIFS(E$9:E$38,$A$9:$A$38,"600*",$D$9:$D$38,"10*")</f>
        <v>0</v>
      </c>
      <c r="F58" s="167">
        <f>_xlfn.SUMIFS(F$9:F$38,$A$9:$A$38,"600*",$D$9:$D$38,"10*")</f>
        <v>0</v>
      </c>
      <c r="G58" s="167">
        <f>_xlfn.SUMIFS(G$9:G$38,$A$9:$A$38,"600*",$D$9:$D$38,"10*")</f>
        <v>0</v>
      </c>
      <c r="H58" s="167">
        <f>_xlfn.SUMIFS(H$9:H$38,$A$9:$A$38,"600*",$D$9:$D$38,"10*")</f>
        <v>0</v>
      </c>
      <c r="I58" s="168">
        <f>_xlfn.SUMIFS(I$9:I$38,$A$9:$A$38,"600*",$D$9:$D$38,"10*")</f>
        <v>0</v>
      </c>
    </row>
    <row r="59" spans="1:9" ht="12.75">
      <c r="A59" s="242" t="s">
        <v>186</v>
      </c>
      <c r="B59" s="243"/>
      <c r="C59" s="243"/>
      <c r="D59" s="243"/>
      <c r="E59" s="167">
        <f>_xlfn.SUMIFS($E$9:$E$38,$A$9:$A$38,"611*",$D$9:$D$38,"10*")</f>
        <v>0</v>
      </c>
      <c r="F59" s="167">
        <f>_xlfn.SUMIFS(F$9:F$38,$A$9:$A$38,"611*",$D$9:$D$38,"10*")</f>
        <v>0</v>
      </c>
      <c r="G59" s="167">
        <f>_xlfn.SUMIFS(G$9:G$38,$A$9:$A$38,"611*",$D$9:$D$38,"10*")</f>
        <v>0</v>
      </c>
      <c r="H59" s="167">
        <f>_xlfn.SUMIFS(H$9:H$38,$A$9:$A$38,"611*",$D$9:$D$38,"10*")</f>
        <v>0</v>
      </c>
      <c r="I59" s="168">
        <f>_xlfn.SUMIFS(I$9:I$38,$A$9:$A$38,"611*",$D$9:$D$38,"10*")</f>
        <v>0</v>
      </c>
    </row>
    <row r="60" spans="1:9" ht="12.75">
      <c r="A60" s="242" t="s">
        <v>187</v>
      </c>
      <c r="B60" s="243"/>
      <c r="C60" s="243"/>
      <c r="D60" s="243"/>
      <c r="E60" s="167">
        <f>_xlfn.SUMIFS($E$9:$E$38,$A$9:$A$38,"612*",$D$9:$D$38,"10*")</f>
        <v>0</v>
      </c>
      <c r="F60" s="167">
        <f>_xlfn.SUMIFS(F$9:F$38,$A$9:$A$38,"612*",$D$9:$D$38,"10*")</f>
        <v>0</v>
      </c>
      <c r="G60" s="167">
        <f>_xlfn.SUMIFS(G$9:G$38,$A$9:$A$38,"612*",$D$9:$D$38,"10*")</f>
        <v>0</v>
      </c>
      <c r="H60" s="167">
        <f>_xlfn.SUMIFS(H$9:H$38,$A$9:$A$38,"612*",$D$9:$D$38,"10*")</f>
        <v>0</v>
      </c>
      <c r="I60" s="168">
        <f>_xlfn.SUMIFS(I$9:I$38,$A$9:$A$38,"612*",$D$9:$D$38,"10*")</f>
        <v>0</v>
      </c>
    </row>
    <row r="61" spans="1:9" ht="12.75">
      <c r="A61" s="242" t="s">
        <v>188</v>
      </c>
      <c r="B61" s="243"/>
      <c r="C61" s="243"/>
      <c r="D61" s="243"/>
      <c r="E61" s="167">
        <f>_xlfn.SUMIFS($E$9:$E$38,$A$9:$A$38,"613*",$D$9:$D$38,"10*")</f>
        <v>0</v>
      </c>
      <c r="F61" s="167">
        <f>_xlfn.SUMIFS(F$9:F$38,$A$9:$A$38,"613*",$D$9:$D$38,"10*")</f>
        <v>0</v>
      </c>
      <c r="G61" s="167">
        <f>_xlfn.SUMIFS(G$9:G$38,$A$9:$A$38,"613*",$D$9:$D$38,"10*")</f>
        <v>0</v>
      </c>
      <c r="H61" s="167">
        <f>_xlfn.SUMIFS(H$9:H$38,$A$9:$A$38,"613*",$D$9:$D$38,"10*")</f>
        <v>0</v>
      </c>
      <c r="I61" s="168">
        <f>_xlfn.SUMIFS(I$9:I$38,$A$9:$A$38,"613*",$D$9:$D$38,"10*")</f>
        <v>0</v>
      </c>
    </row>
    <row r="62" spans="1:9" ht="12.75">
      <c r="A62" s="242" t="s">
        <v>189</v>
      </c>
      <c r="B62" s="243"/>
      <c r="C62" s="243"/>
      <c r="D62" s="243"/>
      <c r="E62" s="167">
        <f>_xlfn.SUMIFS($E$9:$E$38,$A$9:$A$38,"614*",$D$9:$D$38,"10*")</f>
        <v>0</v>
      </c>
      <c r="F62" s="167">
        <f>_xlfn.SUMIFS(F$9:F$38,$A$9:$A$38,"614*",$D$9:$D$38,"10*")</f>
        <v>0</v>
      </c>
      <c r="G62" s="167">
        <f>_xlfn.SUMIFS(G$9:G$38,$A$9:$A$38,"614*",$D$9:$D$38,"10*")</f>
        <v>0</v>
      </c>
      <c r="H62" s="167">
        <f>_xlfn.SUMIFS(H$9:H$38,$A$9:$A$38,"614*",$D$9:$D$38,"10*")</f>
        <v>0</v>
      </c>
      <c r="I62" s="168">
        <f>_xlfn.SUMIFS(I$9:I$38,$A$9:$A$38,"614*",$D$9:$D$38,"10*")</f>
        <v>0</v>
      </c>
    </row>
    <row r="63" spans="1:9" ht="12.75">
      <c r="A63" s="242" t="s">
        <v>190</v>
      </c>
      <c r="B63" s="243"/>
      <c r="C63" s="243"/>
      <c r="D63" s="243"/>
      <c r="E63" s="167">
        <f>_xlfn.SUMIFS($E$9:$E$38,$A$9:$A$38,"615*",$D$9:$D$38,"10*")</f>
        <v>0</v>
      </c>
      <c r="F63" s="167">
        <f>_xlfn.SUMIFS(F$9:F$38,$A$9:$A$38,"615*",$D$9:$D$38,"10*")</f>
        <v>0</v>
      </c>
      <c r="G63" s="167">
        <f>_xlfn.SUMIFS(G$9:G$38,$A$9:$A$38,"615*",$D$9:$D$38,"10*")</f>
        <v>0</v>
      </c>
      <c r="H63" s="167">
        <f>_xlfn.SUMIFS(H$9:H$38,$A$9:$A$38,"615*",$D$9:$D$38,"10*")</f>
        <v>0</v>
      </c>
      <c r="I63" s="168">
        <f>_xlfn.SUMIFS(I$9:I$38,$A$9:$A$38,"615*",$D$9:$D$38,"10*")</f>
        <v>0</v>
      </c>
    </row>
    <row r="64" spans="1:9" ht="12.75">
      <c r="A64" s="242" t="s">
        <v>191</v>
      </c>
      <c r="B64" s="243"/>
      <c r="C64" s="243"/>
      <c r="D64" s="243"/>
      <c r="E64" s="167">
        <f>_xlfn.SUMIFS($E$9:$E$38,$A$9:$A$38,"616*",$D$9:$D$38,"10*")</f>
        <v>0</v>
      </c>
      <c r="F64" s="167">
        <f>_xlfn.SUMIFS(F$9:F$38,$A$9:$A$38,"616*",$D$9:$D$38,"10*")</f>
        <v>0</v>
      </c>
      <c r="G64" s="167">
        <f>_xlfn.SUMIFS(G$9:G$38,$A$9:$A$38,"616*",$D$9:$D$38,"10*")</f>
        <v>0</v>
      </c>
      <c r="H64" s="167">
        <f>_xlfn.SUMIFS(H$9:H$38,$A$9:$A$38,"616*",$D$9:$D$38,"10*")</f>
        <v>0</v>
      </c>
      <c r="I64" s="168">
        <f>_xlfn.SUMIFS(I$9:I$38,$A$9:$A$38,"616*",$D$9:$D$38,"10*")</f>
        <v>0</v>
      </c>
    </row>
    <row r="65" spans="1:9" ht="12.75">
      <c r="A65" s="242" t="s">
        <v>192</v>
      </c>
      <c r="B65" s="243"/>
      <c r="C65" s="243"/>
      <c r="D65" s="243"/>
      <c r="E65" s="167">
        <f>_xlfn.SUMIFS($E$9:$E$38,$A$9:$A$38,"821*",$D$9:$D$38,"10*")</f>
        <v>0</v>
      </c>
      <c r="F65" s="167">
        <f>_xlfn.SUMIFS(F$9:F$38,$A$9:$A$38,"821*",$D$9:$D$38,"10*")</f>
        <v>0</v>
      </c>
      <c r="G65" s="167">
        <f>_xlfn.SUMIFS(G$9:G$38,$A$9:$A$38,"821*",$D$9:$D$38,"10*")</f>
        <v>0</v>
      </c>
      <c r="H65" s="167">
        <f>_xlfn.SUMIFS(H$9:H$38,$A$9:$A$38,"821*",$D$9:$D$38,"10*")</f>
        <v>0</v>
      </c>
      <c r="I65" s="168">
        <f>_xlfn.SUMIFS(I$9:I$38,$A$9:$A$38,"821*",$D$9:$D$38,"10*")</f>
        <v>0</v>
      </c>
    </row>
    <row r="66" spans="1:9" ht="12.75">
      <c r="A66" s="242" t="s">
        <v>214</v>
      </c>
      <c r="B66" s="243"/>
      <c r="C66" s="243"/>
      <c r="D66" s="243"/>
      <c r="E66" s="167">
        <f>_xlfn.SUMIFS($E$9:$E$38,$A$9:$A$38,"823*",$D$9:$D$38,"10*")</f>
        <v>0</v>
      </c>
      <c r="F66" s="167">
        <f>_xlfn.SUMIFS(F$9:F$38,$A$9:$A$38,"823*",$D$9:$D$38,"10*")</f>
        <v>0</v>
      </c>
      <c r="G66" s="167">
        <f>_xlfn.SUMIFS(G$9:G$38,$A$9:$A$38,"823*",$D$9:$D$38,"10*")</f>
        <v>0</v>
      </c>
      <c r="H66" s="167">
        <f>_xlfn.SUMIFS(H$9:H$38,$A$9:$A$38,"823*",$D$9:$D$38,"10*")</f>
        <v>0</v>
      </c>
      <c r="I66" s="168">
        <f>_xlfn.SUMIFS(I$9:I$38,$A$9:$A$38,"823*",$D$9:$D$38,"10*")</f>
        <v>0</v>
      </c>
    </row>
    <row r="67" spans="1:9" ht="13.5" thickBot="1">
      <c r="A67" s="244" t="s">
        <v>241</v>
      </c>
      <c r="B67" s="245"/>
      <c r="C67" s="245"/>
      <c r="D67" s="245"/>
      <c r="E67" s="169">
        <f>SUM(E58:E66)</f>
        <v>0</v>
      </c>
      <c r="F67" s="169">
        <f>SUM(F58:F66)</f>
        <v>0</v>
      </c>
      <c r="G67" s="169">
        <f>SUM(G58:G66)</f>
        <v>0</v>
      </c>
      <c r="H67" s="169">
        <f>SUM(H58:H66)</f>
        <v>0</v>
      </c>
      <c r="I67" s="170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242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2" t="s">
        <v>121</v>
      </c>
      <c r="B71" s="274" t="s">
        <v>120</v>
      </c>
      <c r="C71" s="275"/>
      <c r="D71" s="276"/>
      <c r="E71" s="61" t="s">
        <v>18</v>
      </c>
      <c r="F71" s="61" t="s">
        <v>20</v>
      </c>
      <c r="G71" s="269" t="s">
        <v>21</v>
      </c>
      <c r="H71" s="270"/>
      <c r="I71" s="271"/>
    </row>
    <row r="72" spans="1:9" ht="12.75">
      <c r="A72" s="273"/>
      <c r="B72" s="277"/>
      <c r="C72" s="278"/>
      <c r="D72" s="279"/>
      <c r="E72" s="56" t="s">
        <v>34</v>
      </c>
      <c r="F72" s="57" t="s">
        <v>35</v>
      </c>
      <c r="G72" s="58" t="s">
        <v>37</v>
      </c>
      <c r="H72" s="59" t="s">
        <v>46</v>
      </c>
      <c r="I72" s="60" t="s">
        <v>217</v>
      </c>
    </row>
    <row r="73" spans="1:9" ht="15" customHeight="1">
      <c r="A73" s="88"/>
      <c r="B73" s="204"/>
      <c r="C73" s="246"/>
      <c r="D73" s="205"/>
      <c r="E73" s="167"/>
      <c r="F73" s="167"/>
      <c r="G73" s="167"/>
      <c r="H73" s="167"/>
      <c r="I73" s="168"/>
    </row>
    <row r="74" spans="1:9" ht="15" customHeight="1">
      <c r="A74" s="88"/>
      <c r="B74" s="204"/>
      <c r="C74" s="246"/>
      <c r="D74" s="205"/>
      <c r="E74" s="167"/>
      <c r="F74" s="167"/>
      <c r="G74" s="167"/>
      <c r="H74" s="167"/>
      <c r="I74" s="168"/>
    </row>
    <row r="75" spans="1:9" ht="15" customHeight="1">
      <c r="A75" s="88"/>
      <c r="B75" s="204"/>
      <c r="C75" s="246"/>
      <c r="D75" s="205"/>
      <c r="E75" s="167"/>
      <c r="F75" s="167"/>
      <c r="G75" s="167"/>
      <c r="H75" s="167"/>
      <c r="I75" s="168"/>
    </row>
    <row r="76" spans="1:9" ht="15" customHeight="1">
      <c r="A76" s="88"/>
      <c r="B76" s="204"/>
      <c r="C76" s="246"/>
      <c r="D76" s="205"/>
      <c r="E76" s="167"/>
      <c r="F76" s="167"/>
      <c r="G76" s="167"/>
      <c r="H76" s="167"/>
      <c r="I76" s="168"/>
    </row>
    <row r="77" spans="1:9" ht="15" customHeight="1">
      <c r="A77" s="88"/>
      <c r="B77" s="204"/>
      <c r="C77" s="246"/>
      <c r="D77" s="205"/>
      <c r="E77" s="167"/>
      <c r="F77" s="167"/>
      <c r="G77" s="167"/>
      <c r="H77" s="167"/>
      <c r="I77" s="168"/>
    </row>
    <row r="78" spans="1:9" ht="15" customHeight="1">
      <c r="A78" s="88"/>
      <c r="B78" s="204"/>
      <c r="C78" s="246"/>
      <c r="D78" s="205"/>
      <c r="E78" s="167"/>
      <c r="F78" s="167"/>
      <c r="G78" s="167"/>
      <c r="H78" s="167"/>
      <c r="I78" s="168"/>
    </row>
    <row r="79" spans="1:9" ht="15" customHeight="1">
      <c r="A79" s="88"/>
      <c r="B79" s="85"/>
      <c r="C79" s="86"/>
      <c r="D79" s="87"/>
      <c r="E79" s="167"/>
      <c r="F79" s="167"/>
      <c r="G79" s="167"/>
      <c r="H79" s="167"/>
      <c r="I79" s="168"/>
    </row>
    <row r="80" spans="1:9" ht="15" customHeight="1">
      <c r="A80" s="88"/>
      <c r="B80" s="85"/>
      <c r="C80" s="86"/>
      <c r="D80" s="87"/>
      <c r="E80" s="167"/>
      <c r="F80" s="167"/>
      <c r="G80" s="167"/>
      <c r="H80" s="167"/>
      <c r="I80" s="168"/>
    </row>
    <row r="81" spans="1:9" ht="15" customHeight="1">
      <c r="A81" s="88"/>
      <c r="B81" s="85"/>
      <c r="C81" s="86"/>
      <c r="D81" s="87"/>
      <c r="E81" s="167"/>
      <c r="F81" s="167"/>
      <c r="G81" s="167"/>
      <c r="H81" s="167"/>
      <c r="I81" s="168"/>
    </row>
    <row r="82" spans="1:9" ht="15" customHeight="1">
      <c r="A82" s="88"/>
      <c r="B82" s="85"/>
      <c r="C82" s="86"/>
      <c r="D82" s="87"/>
      <c r="E82" s="167"/>
      <c r="F82" s="167"/>
      <c r="G82" s="167"/>
      <c r="H82" s="167"/>
      <c r="I82" s="168"/>
    </row>
    <row r="83" spans="1:9" ht="15" customHeight="1">
      <c r="A83" s="88"/>
      <c r="B83" s="85"/>
      <c r="C83" s="86"/>
      <c r="D83" s="87"/>
      <c r="E83" s="167"/>
      <c r="F83" s="167"/>
      <c r="G83" s="167"/>
      <c r="H83" s="167"/>
      <c r="I83" s="168"/>
    </row>
    <row r="84" spans="1:9" ht="15" customHeight="1">
      <c r="A84" s="88"/>
      <c r="B84" s="85"/>
      <c r="C84" s="86"/>
      <c r="D84" s="87"/>
      <c r="E84" s="167"/>
      <c r="F84" s="167"/>
      <c r="G84" s="167"/>
      <c r="H84" s="167"/>
      <c r="I84" s="168"/>
    </row>
    <row r="85" spans="1:9" ht="15" customHeight="1">
      <c r="A85" s="88"/>
      <c r="B85" s="85"/>
      <c r="C85" s="86"/>
      <c r="D85" s="87"/>
      <c r="E85" s="167"/>
      <c r="F85" s="167"/>
      <c r="G85" s="167"/>
      <c r="H85" s="167"/>
      <c r="I85" s="168"/>
    </row>
    <row r="86" spans="1:9" ht="15" customHeight="1">
      <c r="A86" s="88"/>
      <c r="B86" s="204"/>
      <c r="C86" s="246"/>
      <c r="D86" s="205"/>
      <c r="E86" s="167"/>
      <c r="F86" s="167"/>
      <c r="G86" s="167"/>
      <c r="H86" s="167"/>
      <c r="I86" s="168"/>
    </row>
    <row r="87" spans="1:9" ht="15" customHeight="1" thickBot="1">
      <c r="A87" s="131"/>
      <c r="B87" s="250" t="s">
        <v>128</v>
      </c>
      <c r="C87" s="251"/>
      <c r="D87" s="252"/>
      <c r="E87" s="169">
        <f>SUM(E73:E86)</f>
        <v>0</v>
      </c>
      <c r="F87" s="169">
        <f>SUM(F73:F86)</f>
        <v>0</v>
      </c>
      <c r="G87" s="169">
        <f>SUM(G73:G86)</f>
        <v>0</v>
      </c>
      <c r="H87" s="169">
        <f>SUM(H73:H86)</f>
        <v>0</v>
      </c>
      <c r="I87" s="170">
        <f>SUM(I73:I86)</f>
        <v>0</v>
      </c>
    </row>
    <row r="88" spans="1:9" ht="18" customHeight="1" thickBot="1">
      <c r="A88" s="211" t="s">
        <v>223</v>
      </c>
      <c r="B88" s="212"/>
      <c r="C88" s="212"/>
      <c r="D88" s="212"/>
      <c r="E88" s="212"/>
      <c r="F88" s="212"/>
      <c r="G88" s="212"/>
      <c r="H88" s="212"/>
      <c r="I88" s="212"/>
    </row>
    <row r="89" spans="1:9" ht="15" customHeight="1">
      <c r="A89" s="213"/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216"/>
      <c r="B90" s="217"/>
      <c r="C90" s="217"/>
      <c r="D90" s="217"/>
      <c r="E90" s="217"/>
      <c r="F90" s="217"/>
      <c r="G90" s="217"/>
      <c r="H90" s="217"/>
      <c r="I90" s="218"/>
    </row>
    <row r="91" spans="1:9" ht="15" customHeight="1">
      <c r="A91" s="216"/>
      <c r="B91" s="217"/>
      <c r="C91" s="217"/>
      <c r="D91" s="217"/>
      <c r="E91" s="217"/>
      <c r="F91" s="217"/>
      <c r="G91" s="217"/>
      <c r="H91" s="217"/>
      <c r="I91" s="218"/>
    </row>
    <row r="92" spans="1:9" ht="15" customHeight="1">
      <c r="A92" s="216"/>
      <c r="B92" s="217"/>
      <c r="C92" s="217"/>
      <c r="D92" s="217"/>
      <c r="E92" s="217"/>
      <c r="F92" s="217"/>
      <c r="G92" s="217"/>
      <c r="H92" s="217"/>
      <c r="I92" s="218"/>
    </row>
    <row r="93" spans="1:9" ht="15" customHeight="1" thickBot="1">
      <c r="A93" s="219"/>
      <c r="B93" s="220"/>
      <c r="C93" s="220"/>
      <c r="D93" s="220"/>
      <c r="E93" s="220"/>
      <c r="F93" s="220"/>
      <c r="G93" s="220"/>
      <c r="H93" s="220"/>
      <c r="I93" s="221"/>
    </row>
    <row r="95" ht="13.5" thickBot="1"/>
    <row r="96" spans="1:9" ht="12.75">
      <c r="A96" s="126" t="s">
        <v>243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0"/>
      <c r="B97" s="231"/>
      <c r="C97" s="234" t="s">
        <v>124</v>
      </c>
      <c r="D97" s="235"/>
      <c r="E97" s="61" t="s">
        <v>3</v>
      </c>
      <c r="F97" s="208" t="s">
        <v>4</v>
      </c>
      <c r="G97" s="209"/>
      <c r="H97" s="209"/>
      <c r="I97" s="210"/>
    </row>
    <row r="98" spans="1:9" ht="12.75">
      <c r="A98" s="232"/>
      <c r="B98" s="233"/>
      <c r="C98" s="236"/>
      <c r="D98" s="237"/>
      <c r="E98" s="56" t="s">
        <v>34</v>
      </c>
      <c r="F98" s="57" t="s">
        <v>35</v>
      </c>
      <c r="G98" s="58" t="s">
        <v>37</v>
      </c>
      <c r="H98" s="59" t="s">
        <v>46</v>
      </c>
      <c r="I98" s="60" t="s">
        <v>217</v>
      </c>
    </row>
    <row r="99" spans="1:9" ht="30" customHeight="1">
      <c r="A99" s="222" t="s">
        <v>125</v>
      </c>
      <c r="B99" s="223"/>
      <c r="C99" s="204"/>
      <c r="D99" s="205"/>
      <c r="E99" s="171"/>
      <c r="F99" s="171"/>
      <c r="G99" s="171"/>
      <c r="H99" s="171"/>
      <c r="I99" s="172"/>
    </row>
    <row r="100" spans="1:9" ht="30" customHeight="1">
      <c r="A100" s="224"/>
      <c r="B100" s="225"/>
      <c r="C100" s="204"/>
      <c r="D100" s="205"/>
      <c r="E100" s="171"/>
      <c r="F100" s="171"/>
      <c r="G100" s="171"/>
      <c r="H100" s="171"/>
      <c r="I100" s="172"/>
    </row>
    <row r="101" spans="1:9" ht="30" customHeight="1">
      <c r="A101" s="226"/>
      <c r="B101" s="227"/>
      <c r="C101" s="204"/>
      <c r="D101" s="205"/>
      <c r="E101" s="171"/>
      <c r="F101" s="171"/>
      <c r="G101" s="171"/>
      <c r="H101" s="171"/>
      <c r="I101" s="172"/>
    </row>
    <row r="102" spans="1:9" ht="30" customHeight="1">
      <c r="A102" s="222" t="s">
        <v>126</v>
      </c>
      <c r="B102" s="223"/>
      <c r="C102" s="204"/>
      <c r="D102" s="205"/>
      <c r="E102" s="171"/>
      <c r="F102" s="171"/>
      <c r="G102" s="171"/>
      <c r="H102" s="171"/>
      <c r="I102" s="172"/>
    </row>
    <row r="103" spans="1:9" ht="30" customHeight="1">
      <c r="A103" s="224"/>
      <c r="B103" s="225"/>
      <c r="C103" s="204"/>
      <c r="D103" s="205"/>
      <c r="E103" s="171"/>
      <c r="F103" s="171"/>
      <c r="G103" s="171"/>
      <c r="H103" s="171"/>
      <c r="I103" s="172"/>
    </row>
    <row r="104" spans="1:9" ht="30" customHeight="1" thickBot="1">
      <c r="A104" s="228"/>
      <c r="B104" s="229"/>
      <c r="C104" s="206"/>
      <c r="D104" s="207"/>
      <c r="E104" s="173"/>
      <c r="F104" s="173"/>
      <c r="G104" s="173"/>
      <c r="H104" s="173"/>
      <c r="I104" s="174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1:D41"/>
    <mergeCell ref="A42:D42"/>
    <mergeCell ref="A43:D43"/>
    <mergeCell ref="A44:D44"/>
    <mergeCell ref="A45:I45"/>
    <mergeCell ref="A46:I53"/>
    <mergeCell ref="A56:D57"/>
    <mergeCell ref="G56:I56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71:A72"/>
    <mergeCell ref="B71:D72"/>
    <mergeCell ref="G71:I71"/>
    <mergeCell ref="B73:D73"/>
    <mergeCell ref="B74:D74"/>
    <mergeCell ref="B75:D75"/>
    <mergeCell ref="C100:D100"/>
    <mergeCell ref="C101:D101"/>
    <mergeCell ref="B76:D76"/>
    <mergeCell ref="B77:D77"/>
    <mergeCell ref="B78:D78"/>
    <mergeCell ref="B86:D86"/>
    <mergeCell ref="B87:D87"/>
    <mergeCell ref="A88:I88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37">
      <selection activeCell="L55" sqref="L55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246</v>
      </c>
      <c r="B1" s="54"/>
    </row>
    <row r="2" ht="10.5" customHeight="1"/>
    <row r="3" ht="5.25" customHeight="1" thickBot="1"/>
    <row r="4" spans="1:9" ht="39.75" customHeight="1" thickBot="1">
      <c r="A4" s="283" t="s">
        <v>247</v>
      </c>
      <c r="B4" s="284"/>
      <c r="C4" s="284"/>
      <c r="D4" s="280">
        <f>'T.0.Ulazni podaci'!B16</f>
        <v>0</v>
      </c>
      <c r="E4" s="281"/>
      <c r="F4" s="281"/>
      <c r="G4" s="281"/>
      <c r="H4" s="281"/>
      <c r="I4" s="282"/>
    </row>
    <row r="5" spans="1:9" ht="10.5" customHeight="1" thickBot="1">
      <c r="A5" s="286"/>
      <c r="B5" s="286"/>
      <c r="C5" s="286"/>
      <c r="D5" s="285"/>
      <c r="E5" s="285"/>
      <c r="F5" s="285"/>
      <c r="G5" s="285"/>
      <c r="H5" s="285"/>
      <c r="I5" s="285"/>
    </row>
    <row r="6" spans="1:9" ht="15" customHeight="1">
      <c r="A6" s="126" t="s">
        <v>248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87" t="s">
        <v>108</v>
      </c>
      <c r="B7" s="241"/>
      <c r="C7" s="241"/>
      <c r="D7" s="288" t="s">
        <v>109</v>
      </c>
      <c r="E7" s="61" t="s">
        <v>18</v>
      </c>
      <c r="F7" s="61" t="s">
        <v>20</v>
      </c>
      <c r="G7" s="269" t="s">
        <v>21</v>
      </c>
      <c r="H7" s="270"/>
      <c r="I7" s="271"/>
    </row>
    <row r="8" spans="1:9" ht="19.5" customHeight="1">
      <c r="A8" s="240"/>
      <c r="B8" s="241"/>
      <c r="C8" s="241"/>
      <c r="D8" s="289"/>
      <c r="E8" s="56" t="s">
        <v>34</v>
      </c>
      <c r="F8" s="57" t="s">
        <v>35</v>
      </c>
      <c r="G8" s="58" t="s">
        <v>37</v>
      </c>
      <c r="H8" s="59" t="s">
        <v>46</v>
      </c>
      <c r="I8" s="60" t="s">
        <v>217</v>
      </c>
    </row>
    <row r="9" spans="1:9" ht="15" customHeight="1">
      <c r="A9" s="265"/>
      <c r="B9" s="266"/>
      <c r="C9" s="266"/>
      <c r="D9" s="151"/>
      <c r="E9" s="152"/>
      <c r="F9" s="152"/>
      <c r="G9" s="153"/>
      <c r="H9" s="154"/>
      <c r="I9" s="155"/>
    </row>
    <row r="10" spans="1:9" ht="15" customHeight="1">
      <c r="A10" s="265"/>
      <c r="B10" s="266"/>
      <c r="C10" s="266"/>
      <c r="D10" s="151"/>
      <c r="E10" s="156"/>
      <c r="F10" s="156"/>
      <c r="G10" s="157"/>
      <c r="H10" s="158"/>
      <c r="I10" s="159"/>
    </row>
    <row r="11" spans="1:9" ht="15" customHeight="1">
      <c r="A11" s="265"/>
      <c r="B11" s="266"/>
      <c r="C11" s="266"/>
      <c r="D11" s="151"/>
      <c r="E11" s="156"/>
      <c r="F11" s="156"/>
      <c r="G11" s="157"/>
      <c r="H11" s="158"/>
      <c r="I11" s="159"/>
    </row>
    <row r="12" spans="1:9" ht="15" customHeight="1">
      <c r="A12" s="265"/>
      <c r="B12" s="266"/>
      <c r="C12" s="266"/>
      <c r="D12" s="151"/>
      <c r="E12" s="156"/>
      <c r="F12" s="156"/>
      <c r="G12" s="157"/>
      <c r="H12" s="158"/>
      <c r="I12" s="159"/>
    </row>
    <row r="13" spans="1:9" ht="15" customHeight="1">
      <c r="A13" s="265"/>
      <c r="B13" s="266"/>
      <c r="C13" s="266"/>
      <c r="D13" s="151"/>
      <c r="E13" s="156"/>
      <c r="F13" s="156"/>
      <c r="G13" s="157"/>
      <c r="H13" s="158"/>
      <c r="I13" s="159"/>
    </row>
    <row r="14" spans="1:9" ht="15" customHeight="1">
      <c r="A14" s="265"/>
      <c r="B14" s="266"/>
      <c r="C14" s="266"/>
      <c r="D14" s="160"/>
      <c r="E14" s="156"/>
      <c r="F14" s="156"/>
      <c r="G14" s="157"/>
      <c r="H14" s="158"/>
      <c r="I14" s="159"/>
    </row>
    <row r="15" spans="1:9" ht="15" customHeight="1">
      <c r="A15" s="265"/>
      <c r="B15" s="266"/>
      <c r="C15" s="266"/>
      <c r="D15" s="160"/>
      <c r="E15" s="156"/>
      <c r="F15" s="156"/>
      <c r="G15" s="157"/>
      <c r="H15" s="158"/>
      <c r="I15" s="159"/>
    </row>
    <row r="16" spans="1:9" ht="15" customHeight="1">
      <c r="A16" s="265"/>
      <c r="B16" s="266"/>
      <c r="C16" s="266"/>
      <c r="D16" s="160"/>
      <c r="E16" s="156"/>
      <c r="F16" s="156"/>
      <c r="G16" s="157"/>
      <c r="H16" s="158"/>
      <c r="I16" s="159"/>
    </row>
    <row r="17" spans="1:9" ht="15" customHeight="1">
      <c r="A17" s="265"/>
      <c r="B17" s="266"/>
      <c r="C17" s="266"/>
      <c r="D17" s="160"/>
      <c r="E17" s="156"/>
      <c r="F17" s="156"/>
      <c r="G17" s="157"/>
      <c r="H17" s="158"/>
      <c r="I17" s="159"/>
    </row>
    <row r="18" spans="1:9" ht="15" customHeight="1">
      <c r="A18" s="265"/>
      <c r="B18" s="266"/>
      <c r="C18" s="266"/>
      <c r="D18" s="160"/>
      <c r="E18" s="156"/>
      <c r="F18" s="156"/>
      <c r="G18" s="157"/>
      <c r="H18" s="158"/>
      <c r="I18" s="159"/>
    </row>
    <row r="19" spans="1:9" ht="15" customHeight="1">
      <c r="A19" s="265"/>
      <c r="B19" s="266"/>
      <c r="C19" s="266"/>
      <c r="D19" s="160"/>
      <c r="E19" s="156"/>
      <c r="F19" s="156"/>
      <c r="G19" s="157"/>
      <c r="H19" s="158"/>
      <c r="I19" s="159"/>
    </row>
    <row r="20" spans="1:9" ht="15" customHeight="1">
      <c r="A20" s="265"/>
      <c r="B20" s="266"/>
      <c r="C20" s="266"/>
      <c r="D20" s="160"/>
      <c r="E20" s="156"/>
      <c r="F20" s="156"/>
      <c r="G20" s="157"/>
      <c r="H20" s="158"/>
      <c r="I20" s="159"/>
    </row>
    <row r="21" spans="1:9" ht="15" customHeight="1">
      <c r="A21" s="265"/>
      <c r="B21" s="266"/>
      <c r="C21" s="266"/>
      <c r="D21" s="160"/>
      <c r="E21" s="156"/>
      <c r="F21" s="156"/>
      <c r="G21" s="157"/>
      <c r="H21" s="158"/>
      <c r="I21" s="159"/>
    </row>
    <row r="22" spans="1:9" ht="15" customHeight="1">
      <c r="A22" s="265"/>
      <c r="B22" s="266"/>
      <c r="C22" s="266"/>
      <c r="D22" s="160"/>
      <c r="E22" s="156"/>
      <c r="F22" s="156"/>
      <c r="G22" s="157"/>
      <c r="H22" s="158"/>
      <c r="I22" s="159"/>
    </row>
    <row r="23" spans="1:9" ht="15" customHeight="1">
      <c r="A23" s="265"/>
      <c r="B23" s="266"/>
      <c r="C23" s="266"/>
      <c r="D23" s="160"/>
      <c r="E23" s="156"/>
      <c r="F23" s="156"/>
      <c r="G23" s="157"/>
      <c r="H23" s="158"/>
      <c r="I23" s="159"/>
    </row>
    <row r="24" spans="1:9" ht="15" customHeight="1">
      <c r="A24" s="265"/>
      <c r="B24" s="266"/>
      <c r="C24" s="266"/>
      <c r="D24" s="160"/>
      <c r="E24" s="156"/>
      <c r="F24" s="156"/>
      <c r="G24" s="157"/>
      <c r="H24" s="158"/>
      <c r="I24" s="159"/>
    </row>
    <row r="25" spans="1:9" ht="15" customHeight="1">
      <c r="A25" s="265"/>
      <c r="B25" s="266"/>
      <c r="C25" s="266"/>
      <c r="D25" s="160"/>
      <c r="E25" s="156"/>
      <c r="F25" s="156"/>
      <c r="G25" s="157"/>
      <c r="H25" s="158"/>
      <c r="I25" s="159"/>
    </row>
    <row r="26" spans="1:9" ht="15" customHeight="1">
      <c r="A26" s="265"/>
      <c r="B26" s="266"/>
      <c r="C26" s="266"/>
      <c r="D26" s="160"/>
      <c r="E26" s="156"/>
      <c r="F26" s="156"/>
      <c r="G26" s="157"/>
      <c r="H26" s="158"/>
      <c r="I26" s="159"/>
    </row>
    <row r="27" spans="1:9" ht="15" customHeight="1">
      <c r="A27" s="265"/>
      <c r="B27" s="266"/>
      <c r="C27" s="266"/>
      <c r="D27" s="160"/>
      <c r="E27" s="156"/>
      <c r="F27" s="156"/>
      <c r="G27" s="157"/>
      <c r="H27" s="158"/>
      <c r="I27" s="159"/>
    </row>
    <row r="28" spans="1:9" ht="15" customHeight="1">
      <c r="A28" s="265"/>
      <c r="B28" s="266"/>
      <c r="C28" s="266"/>
      <c r="D28" s="160"/>
      <c r="E28" s="156"/>
      <c r="F28" s="156"/>
      <c r="G28" s="157"/>
      <c r="H28" s="158"/>
      <c r="I28" s="159"/>
    </row>
    <row r="29" spans="1:9" ht="15" customHeight="1">
      <c r="A29" s="265"/>
      <c r="B29" s="266"/>
      <c r="C29" s="266"/>
      <c r="D29" s="160"/>
      <c r="E29" s="156"/>
      <c r="F29" s="156"/>
      <c r="G29" s="157"/>
      <c r="H29" s="158"/>
      <c r="I29" s="159"/>
    </row>
    <row r="30" spans="1:9" ht="15" customHeight="1">
      <c r="A30" s="265"/>
      <c r="B30" s="266"/>
      <c r="C30" s="266"/>
      <c r="D30" s="160"/>
      <c r="E30" s="156"/>
      <c r="F30" s="156"/>
      <c r="G30" s="157"/>
      <c r="H30" s="158"/>
      <c r="I30" s="159"/>
    </row>
    <row r="31" spans="1:9" ht="15" customHeight="1">
      <c r="A31" s="265"/>
      <c r="B31" s="266"/>
      <c r="C31" s="266"/>
      <c r="D31" s="160"/>
      <c r="E31" s="156"/>
      <c r="F31" s="156"/>
      <c r="G31" s="157"/>
      <c r="H31" s="158"/>
      <c r="I31" s="159"/>
    </row>
    <row r="32" spans="1:9" ht="15" customHeight="1">
      <c r="A32" s="265"/>
      <c r="B32" s="266"/>
      <c r="C32" s="266"/>
      <c r="D32" s="160"/>
      <c r="E32" s="156"/>
      <c r="F32" s="156"/>
      <c r="G32" s="157"/>
      <c r="H32" s="158"/>
      <c r="I32" s="159"/>
    </row>
    <row r="33" spans="1:9" ht="15" customHeight="1">
      <c r="A33" s="265"/>
      <c r="B33" s="266"/>
      <c r="C33" s="266"/>
      <c r="D33" s="160"/>
      <c r="E33" s="156"/>
      <c r="F33" s="156"/>
      <c r="G33" s="157"/>
      <c r="H33" s="158"/>
      <c r="I33" s="159"/>
    </row>
    <row r="34" spans="1:9" ht="15" customHeight="1">
      <c r="A34" s="265"/>
      <c r="B34" s="266"/>
      <c r="C34" s="266"/>
      <c r="D34" s="160"/>
      <c r="E34" s="156"/>
      <c r="F34" s="156"/>
      <c r="G34" s="157"/>
      <c r="H34" s="158"/>
      <c r="I34" s="159"/>
    </row>
    <row r="35" spans="1:9" ht="15" customHeight="1">
      <c r="A35" s="265"/>
      <c r="B35" s="266"/>
      <c r="C35" s="266"/>
      <c r="D35" s="160"/>
      <c r="E35" s="156"/>
      <c r="F35" s="156"/>
      <c r="G35" s="157"/>
      <c r="H35" s="158"/>
      <c r="I35" s="159"/>
    </row>
    <row r="36" spans="1:9" ht="15" customHeight="1">
      <c r="A36" s="265"/>
      <c r="B36" s="266"/>
      <c r="C36" s="266"/>
      <c r="D36" s="151"/>
      <c r="E36" s="156"/>
      <c r="F36" s="156"/>
      <c r="G36" s="157"/>
      <c r="H36" s="158"/>
      <c r="I36" s="159"/>
    </row>
    <row r="37" spans="1:9" ht="15" customHeight="1">
      <c r="A37" s="265"/>
      <c r="B37" s="266"/>
      <c r="C37" s="266"/>
      <c r="D37" s="160"/>
      <c r="E37" s="156"/>
      <c r="F37" s="156"/>
      <c r="G37" s="157"/>
      <c r="H37" s="158"/>
      <c r="I37" s="159"/>
    </row>
    <row r="38" spans="1:9" ht="15" customHeight="1" thickBot="1">
      <c r="A38" s="267"/>
      <c r="B38" s="268"/>
      <c r="C38" s="268"/>
      <c r="D38" s="161"/>
      <c r="E38" s="162"/>
      <c r="F38" s="162"/>
      <c r="G38" s="163"/>
      <c r="H38" s="164"/>
      <c r="I38" s="165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3" t="s">
        <v>249</v>
      </c>
      <c r="B41" s="254"/>
      <c r="C41" s="254"/>
      <c r="D41" s="255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56" t="s">
        <v>118</v>
      </c>
      <c r="B42" s="257"/>
      <c r="C42" s="257"/>
      <c r="D42" s="258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59" t="s">
        <v>119</v>
      </c>
      <c r="B43" s="260"/>
      <c r="C43" s="260"/>
      <c r="D43" s="261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2" t="s">
        <v>251</v>
      </c>
      <c r="B44" s="263"/>
      <c r="C44" s="263"/>
      <c r="D44" s="264"/>
      <c r="E44" s="337"/>
      <c r="F44" s="338"/>
      <c r="G44" s="337"/>
      <c r="H44" s="337"/>
      <c r="I44" s="339"/>
    </row>
    <row r="45" spans="1:9" ht="18" customHeight="1" thickBot="1">
      <c r="A45" s="211" t="s">
        <v>218</v>
      </c>
      <c r="B45" s="212"/>
      <c r="C45" s="212"/>
      <c r="D45" s="212"/>
      <c r="E45" s="212"/>
      <c r="F45" s="212"/>
      <c r="G45" s="212"/>
      <c r="H45" s="212"/>
      <c r="I45" s="212"/>
    </row>
    <row r="46" spans="1:9" ht="15" customHeight="1">
      <c r="A46" s="213"/>
      <c r="B46" s="214"/>
      <c r="C46" s="214"/>
      <c r="D46" s="214"/>
      <c r="E46" s="214"/>
      <c r="F46" s="214"/>
      <c r="G46" s="214"/>
      <c r="H46" s="214"/>
      <c r="I46" s="215"/>
    </row>
    <row r="47" spans="1:9" ht="15" customHeight="1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9" ht="15" customHeight="1">
      <c r="A48" s="216"/>
      <c r="B48" s="217"/>
      <c r="C48" s="217"/>
      <c r="D48" s="217"/>
      <c r="E48" s="217"/>
      <c r="F48" s="217"/>
      <c r="G48" s="217"/>
      <c r="H48" s="217"/>
      <c r="I48" s="218"/>
    </row>
    <row r="49" spans="1:9" ht="15" customHeight="1">
      <c r="A49" s="216"/>
      <c r="B49" s="217"/>
      <c r="C49" s="217"/>
      <c r="D49" s="217"/>
      <c r="E49" s="217"/>
      <c r="F49" s="217"/>
      <c r="G49" s="217"/>
      <c r="H49" s="217"/>
      <c r="I49" s="218"/>
    </row>
    <row r="50" spans="1:9" ht="15" customHeight="1">
      <c r="A50" s="216"/>
      <c r="B50" s="217"/>
      <c r="C50" s="217"/>
      <c r="D50" s="217"/>
      <c r="E50" s="217"/>
      <c r="F50" s="217"/>
      <c r="G50" s="217"/>
      <c r="H50" s="217"/>
      <c r="I50" s="218"/>
    </row>
    <row r="51" spans="1:9" ht="15" customHeight="1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 ht="15" customHeight="1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 ht="15" customHeight="1" thickBot="1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250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38" t="s">
        <v>108</v>
      </c>
      <c r="B56" s="239"/>
      <c r="C56" s="239"/>
      <c r="D56" s="239"/>
      <c r="E56" s="118" t="s">
        <v>18</v>
      </c>
      <c r="F56" s="118" t="s">
        <v>20</v>
      </c>
      <c r="G56" s="247" t="s">
        <v>21</v>
      </c>
      <c r="H56" s="248"/>
      <c r="I56" s="249"/>
    </row>
    <row r="57" spans="1:9" ht="19.5" customHeight="1">
      <c r="A57" s="240"/>
      <c r="B57" s="241"/>
      <c r="C57" s="241"/>
      <c r="D57" s="241"/>
      <c r="E57" s="56" t="s">
        <v>34</v>
      </c>
      <c r="F57" s="57" t="s">
        <v>35</v>
      </c>
      <c r="G57" s="58" t="s">
        <v>37</v>
      </c>
      <c r="H57" s="59" t="s">
        <v>46</v>
      </c>
      <c r="I57" s="60" t="s">
        <v>217</v>
      </c>
    </row>
    <row r="58" spans="1:9" ht="12.75">
      <c r="A58" s="242" t="s">
        <v>185</v>
      </c>
      <c r="B58" s="243"/>
      <c r="C58" s="243"/>
      <c r="D58" s="243"/>
      <c r="E58" s="167">
        <f>_xlfn.SUMIFS(E$9:E$38,$A$9:$A$38,"600*",$D$9:$D$38,"10*")</f>
        <v>0</v>
      </c>
      <c r="F58" s="167">
        <f>_xlfn.SUMIFS(F$9:F$38,$A$9:$A$38,"600*",$D$9:$D$38,"10*")</f>
        <v>0</v>
      </c>
      <c r="G58" s="167">
        <f>_xlfn.SUMIFS(G$9:G$38,$A$9:$A$38,"600*",$D$9:$D$38,"10*")</f>
        <v>0</v>
      </c>
      <c r="H58" s="167">
        <f>_xlfn.SUMIFS(H$9:H$38,$A$9:$A$38,"600*",$D$9:$D$38,"10*")</f>
        <v>0</v>
      </c>
      <c r="I58" s="168">
        <f>_xlfn.SUMIFS(I$9:I$38,$A$9:$A$38,"600*",$D$9:$D$38,"10*")</f>
        <v>0</v>
      </c>
    </row>
    <row r="59" spans="1:9" ht="12.75">
      <c r="A59" s="242" t="s">
        <v>186</v>
      </c>
      <c r="B59" s="243"/>
      <c r="C59" s="243"/>
      <c r="D59" s="243"/>
      <c r="E59" s="167">
        <f>_xlfn.SUMIFS($E$9:$E$38,$A$9:$A$38,"611*",$D$9:$D$38,"10*")</f>
        <v>0</v>
      </c>
      <c r="F59" s="167">
        <f>_xlfn.SUMIFS(F$9:F$38,$A$9:$A$38,"611*",$D$9:$D$38,"10*")</f>
        <v>0</v>
      </c>
      <c r="G59" s="167">
        <f>_xlfn.SUMIFS(G$9:G$38,$A$9:$A$38,"611*",$D$9:$D$38,"10*")</f>
        <v>0</v>
      </c>
      <c r="H59" s="167">
        <f>_xlfn.SUMIFS(H$9:H$38,$A$9:$A$38,"611*",$D$9:$D$38,"10*")</f>
        <v>0</v>
      </c>
      <c r="I59" s="168">
        <f>_xlfn.SUMIFS(I$9:I$38,$A$9:$A$38,"611*",$D$9:$D$38,"10*")</f>
        <v>0</v>
      </c>
    </row>
    <row r="60" spans="1:9" ht="12.75">
      <c r="A60" s="242" t="s">
        <v>187</v>
      </c>
      <c r="B60" s="243"/>
      <c r="C60" s="243"/>
      <c r="D60" s="243"/>
      <c r="E60" s="167">
        <f>_xlfn.SUMIFS($E$9:$E$38,$A$9:$A$38,"612*",$D$9:$D$38,"10*")</f>
        <v>0</v>
      </c>
      <c r="F60" s="167">
        <f>_xlfn.SUMIFS(F$9:F$38,$A$9:$A$38,"612*",$D$9:$D$38,"10*")</f>
        <v>0</v>
      </c>
      <c r="G60" s="167">
        <f>_xlfn.SUMIFS(G$9:G$38,$A$9:$A$38,"612*",$D$9:$D$38,"10*")</f>
        <v>0</v>
      </c>
      <c r="H60" s="167">
        <f>_xlfn.SUMIFS(H$9:H$38,$A$9:$A$38,"612*",$D$9:$D$38,"10*")</f>
        <v>0</v>
      </c>
      <c r="I60" s="168">
        <f>_xlfn.SUMIFS(I$9:I$38,$A$9:$A$38,"612*",$D$9:$D$38,"10*")</f>
        <v>0</v>
      </c>
    </row>
    <row r="61" spans="1:9" ht="12.75">
      <c r="A61" s="242" t="s">
        <v>188</v>
      </c>
      <c r="B61" s="243"/>
      <c r="C61" s="243"/>
      <c r="D61" s="243"/>
      <c r="E61" s="167">
        <f>_xlfn.SUMIFS($E$9:$E$38,$A$9:$A$38,"613*",$D$9:$D$38,"10*")</f>
        <v>0</v>
      </c>
      <c r="F61" s="167">
        <f>_xlfn.SUMIFS(F$9:F$38,$A$9:$A$38,"613*",$D$9:$D$38,"10*")</f>
        <v>0</v>
      </c>
      <c r="G61" s="167">
        <f>_xlfn.SUMIFS(G$9:G$38,$A$9:$A$38,"613*",$D$9:$D$38,"10*")</f>
        <v>0</v>
      </c>
      <c r="H61" s="167">
        <f>_xlfn.SUMIFS(H$9:H$38,$A$9:$A$38,"613*",$D$9:$D$38,"10*")</f>
        <v>0</v>
      </c>
      <c r="I61" s="168">
        <f>_xlfn.SUMIFS(I$9:I$38,$A$9:$A$38,"613*",$D$9:$D$38,"10*")</f>
        <v>0</v>
      </c>
    </row>
    <row r="62" spans="1:9" ht="12.75">
      <c r="A62" s="242" t="s">
        <v>189</v>
      </c>
      <c r="B62" s="243"/>
      <c r="C62" s="243"/>
      <c r="D62" s="243"/>
      <c r="E62" s="167">
        <f>_xlfn.SUMIFS($E$9:$E$38,$A$9:$A$38,"614*",$D$9:$D$38,"10*")</f>
        <v>0</v>
      </c>
      <c r="F62" s="167">
        <f>_xlfn.SUMIFS(F$9:F$38,$A$9:$A$38,"614*",$D$9:$D$38,"10*")</f>
        <v>0</v>
      </c>
      <c r="G62" s="167">
        <f>_xlfn.SUMIFS(G$9:G$38,$A$9:$A$38,"614*",$D$9:$D$38,"10*")</f>
        <v>0</v>
      </c>
      <c r="H62" s="167">
        <f>_xlfn.SUMIFS(H$9:H$38,$A$9:$A$38,"614*",$D$9:$D$38,"10*")</f>
        <v>0</v>
      </c>
      <c r="I62" s="168">
        <f>_xlfn.SUMIFS(I$9:I$38,$A$9:$A$38,"614*",$D$9:$D$38,"10*")</f>
        <v>0</v>
      </c>
    </row>
    <row r="63" spans="1:9" ht="12.75">
      <c r="A63" s="242" t="s">
        <v>190</v>
      </c>
      <c r="B63" s="243"/>
      <c r="C63" s="243"/>
      <c r="D63" s="243"/>
      <c r="E63" s="167">
        <f>_xlfn.SUMIFS($E$9:$E$38,$A$9:$A$38,"615*",$D$9:$D$38,"10*")</f>
        <v>0</v>
      </c>
      <c r="F63" s="167">
        <f>_xlfn.SUMIFS(F$9:F$38,$A$9:$A$38,"615*",$D$9:$D$38,"10*")</f>
        <v>0</v>
      </c>
      <c r="G63" s="167">
        <f>_xlfn.SUMIFS(G$9:G$38,$A$9:$A$38,"615*",$D$9:$D$38,"10*")</f>
        <v>0</v>
      </c>
      <c r="H63" s="167">
        <f>_xlfn.SUMIFS(H$9:H$38,$A$9:$A$38,"615*",$D$9:$D$38,"10*")</f>
        <v>0</v>
      </c>
      <c r="I63" s="168">
        <f>_xlfn.SUMIFS(I$9:I$38,$A$9:$A$38,"615*",$D$9:$D$38,"10*")</f>
        <v>0</v>
      </c>
    </row>
    <row r="64" spans="1:9" ht="12.75">
      <c r="A64" s="242" t="s">
        <v>191</v>
      </c>
      <c r="B64" s="243"/>
      <c r="C64" s="243"/>
      <c r="D64" s="243"/>
      <c r="E64" s="167">
        <f>_xlfn.SUMIFS($E$9:$E$38,$A$9:$A$38,"616*",$D$9:$D$38,"10*")</f>
        <v>0</v>
      </c>
      <c r="F64" s="167">
        <f>_xlfn.SUMIFS(F$9:F$38,$A$9:$A$38,"616*",$D$9:$D$38,"10*")</f>
        <v>0</v>
      </c>
      <c r="G64" s="167">
        <f>_xlfn.SUMIFS(G$9:G$38,$A$9:$A$38,"616*",$D$9:$D$38,"10*")</f>
        <v>0</v>
      </c>
      <c r="H64" s="167">
        <f>_xlfn.SUMIFS(H$9:H$38,$A$9:$A$38,"616*",$D$9:$D$38,"10*")</f>
        <v>0</v>
      </c>
      <c r="I64" s="168">
        <f>_xlfn.SUMIFS(I$9:I$38,$A$9:$A$38,"616*",$D$9:$D$38,"10*")</f>
        <v>0</v>
      </c>
    </row>
    <row r="65" spans="1:9" ht="12.75">
      <c r="A65" s="242" t="s">
        <v>192</v>
      </c>
      <c r="B65" s="243"/>
      <c r="C65" s="243"/>
      <c r="D65" s="243"/>
      <c r="E65" s="167">
        <f>_xlfn.SUMIFS($E$9:$E$38,$A$9:$A$38,"821*",$D$9:$D$38,"10*")</f>
        <v>0</v>
      </c>
      <c r="F65" s="167">
        <f>_xlfn.SUMIFS(F$9:F$38,$A$9:$A$38,"821*",$D$9:$D$38,"10*")</f>
        <v>0</v>
      </c>
      <c r="G65" s="167">
        <f>_xlfn.SUMIFS(G$9:G$38,$A$9:$A$38,"821*",$D$9:$D$38,"10*")</f>
        <v>0</v>
      </c>
      <c r="H65" s="167">
        <f>_xlfn.SUMIFS(H$9:H$38,$A$9:$A$38,"821*",$D$9:$D$38,"10*")</f>
        <v>0</v>
      </c>
      <c r="I65" s="168">
        <f>_xlfn.SUMIFS(I$9:I$38,$A$9:$A$38,"821*",$D$9:$D$38,"10*")</f>
        <v>0</v>
      </c>
    </row>
    <row r="66" spans="1:9" ht="12.75">
      <c r="A66" s="242" t="s">
        <v>214</v>
      </c>
      <c r="B66" s="243"/>
      <c r="C66" s="243"/>
      <c r="D66" s="243"/>
      <c r="E66" s="167">
        <f>_xlfn.SUMIFS($E$9:$E$38,$A$9:$A$38,"823*",$D$9:$D$38,"10*")</f>
        <v>0</v>
      </c>
      <c r="F66" s="167">
        <f>_xlfn.SUMIFS(F$9:F$38,$A$9:$A$38,"823*",$D$9:$D$38,"10*")</f>
        <v>0</v>
      </c>
      <c r="G66" s="167">
        <f>_xlfn.SUMIFS(G$9:G$38,$A$9:$A$38,"823*",$D$9:$D$38,"10*")</f>
        <v>0</v>
      </c>
      <c r="H66" s="167">
        <f>_xlfn.SUMIFS(H$9:H$38,$A$9:$A$38,"823*",$D$9:$D$38,"10*")</f>
        <v>0</v>
      </c>
      <c r="I66" s="168">
        <f>_xlfn.SUMIFS(I$9:I$38,$A$9:$A$38,"823*",$D$9:$D$38,"10*")</f>
        <v>0</v>
      </c>
    </row>
    <row r="67" spans="1:9" ht="13.5" thickBot="1">
      <c r="A67" s="244" t="s">
        <v>252</v>
      </c>
      <c r="B67" s="245"/>
      <c r="C67" s="245"/>
      <c r="D67" s="245"/>
      <c r="E67" s="169">
        <f>SUM(E58:E66)</f>
        <v>0</v>
      </c>
      <c r="F67" s="169">
        <f>SUM(F58:F66)</f>
        <v>0</v>
      </c>
      <c r="G67" s="169">
        <f>SUM(G58:G66)</f>
        <v>0</v>
      </c>
      <c r="H67" s="169">
        <f>SUM(H58:H66)</f>
        <v>0</v>
      </c>
      <c r="I67" s="170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253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2" t="s">
        <v>121</v>
      </c>
      <c r="B71" s="274" t="s">
        <v>120</v>
      </c>
      <c r="C71" s="275"/>
      <c r="D71" s="276"/>
      <c r="E71" s="61" t="s">
        <v>18</v>
      </c>
      <c r="F71" s="61" t="s">
        <v>20</v>
      </c>
      <c r="G71" s="269" t="s">
        <v>21</v>
      </c>
      <c r="H71" s="270"/>
      <c r="I71" s="271"/>
    </row>
    <row r="72" spans="1:9" ht="12.75">
      <c r="A72" s="273"/>
      <c r="B72" s="277"/>
      <c r="C72" s="278"/>
      <c r="D72" s="279"/>
      <c r="E72" s="56" t="s">
        <v>34</v>
      </c>
      <c r="F72" s="57" t="s">
        <v>35</v>
      </c>
      <c r="G72" s="58" t="s">
        <v>37</v>
      </c>
      <c r="H72" s="59" t="s">
        <v>46</v>
      </c>
      <c r="I72" s="60" t="s">
        <v>217</v>
      </c>
    </row>
    <row r="73" spans="1:9" ht="15" customHeight="1">
      <c r="A73" s="88"/>
      <c r="B73" s="204"/>
      <c r="C73" s="246"/>
      <c r="D73" s="205"/>
      <c r="E73" s="167"/>
      <c r="F73" s="167"/>
      <c r="G73" s="167"/>
      <c r="H73" s="167"/>
      <c r="I73" s="168"/>
    </row>
    <row r="74" spans="1:9" ht="15" customHeight="1">
      <c r="A74" s="88"/>
      <c r="B74" s="204"/>
      <c r="C74" s="246"/>
      <c r="D74" s="205"/>
      <c r="E74" s="167"/>
      <c r="F74" s="167"/>
      <c r="G74" s="167"/>
      <c r="H74" s="167"/>
      <c r="I74" s="168"/>
    </row>
    <row r="75" spans="1:9" ht="15" customHeight="1">
      <c r="A75" s="88"/>
      <c r="B75" s="204"/>
      <c r="C75" s="246"/>
      <c r="D75" s="205"/>
      <c r="E75" s="167"/>
      <c r="F75" s="167"/>
      <c r="G75" s="167"/>
      <c r="H75" s="167"/>
      <c r="I75" s="168"/>
    </row>
    <row r="76" spans="1:9" ht="15" customHeight="1">
      <c r="A76" s="88"/>
      <c r="B76" s="204"/>
      <c r="C76" s="246"/>
      <c r="D76" s="205"/>
      <c r="E76" s="167"/>
      <c r="F76" s="167"/>
      <c r="G76" s="167"/>
      <c r="H76" s="167"/>
      <c r="I76" s="168"/>
    </row>
    <row r="77" spans="1:9" ht="15" customHeight="1">
      <c r="A77" s="88"/>
      <c r="B77" s="204"/>
      <c r="C77" s="246"/>
      <c r="D77" s="205"/>
      <c r="E77" s="167"/>
      <c r="F77" s="167"/>
      <c r="G77" s="167"/>
      <c r="H77" s="167"/>
      <c r="I77" s="168"/>
    </row>
    <row r="78" spans="1:9" ht="15" customHeight="1">
      <c r="A78" s="88"/>
      <c r="B78" s="204"/>
      <c r="C78" s="246"/>
      <c r="D78" s="205"/>
      <c r="E78" s="167"/>
      <c r="F78" s="167"/>
      <c r="G78" s="167"/>
      <c r="H78" s="167"/>
      <c r="I78" s="168"/>
    </row>
    <row r="79" spans="1:9" ht="15" customHeight="1">
      <c r="A79" s="88"/>
      <c r="B79" s="85"/>
      <c r="C79" s="86"/>
      <c r="D79" s="87"/>
      <c r="E79" s="167"/>
      <c r="F79" s="167"/>
      <c r="G79" s="167"/>
      <c r="H79" s="167"/>
      <c r="I79" s="168"/>
    </row>
    <row r="80" spans="1:9" ht="15" customHeight="1">
      <c r="A80" s="88"/>
      <c r="B80" s="85"/>
      <c r="C80" s="86"/>
      <c r="D80" s="87"/>
      <c r="E80" s="167"/>
      <c r="F80" s="167"/>
      <c r="G80" s="167"/>
      <c r="H80" s="167"/>
      <c r="I80" s="168"/>
    </row>
    <row r="81" spans="1:9" ht="15" customHeight="1">
      <c r="A81" s="88"/>
      <c r="B81" s="85"/>
      <c r="C81" s="86"/>
      <c r="D81" s="87"/>
      <c r="E81" s="167"/>
      <c r="F81" s="167"/>
      <c r="G81" s="167"/>
      <c r="H81" s="167"/>
      <c r="I81" s="168"/>
    </row>
    <row r="82" spans="1:9" ht="15" customHeight="1">
      <c r="A82" s="88"/>
      <c r="B82" s="85"/>
      <c r="C82" s="86"/>
      <c r="D82" s="87"/>
      <c r="E82" s="167"/>
      <c r="F82" s="167"/>
      <c r="G82" s="167"/>
      <c r="H82" s="167"/>
      <c r="I82" s="168"/>
    </row>
    <row r="83" spans="1:9" ht="15" customHeight="1">
      <c r="A83" s="88"/>
      <c r="B83" s="85"/>
      <c r="C83" s="86"/>
      <c r="D83" s="87"/>
      <c r="E83" s="167"/>
      <c r="F83" s="167"/>
      <c r="G83" s="167"/>
      <c r="H83" s="167"/>
      <c r="I83" s="168"/>
    </row>
    <row r="84" spans="1:9" ht="15" customHeight="1">
      <c r="A84" s="88"/>
      <c r="B84" s="85"/>
      <c r="C84" s="86"/>
      <c r="D84" s="87"/>
      <c r="E84" s="167"/>
      <c r="F84" s="167"/>
      <c r="G84" s="167"/>
      <c r="H84" s="167"/>
      <c r="I84" s="168"/>
    </row>
    <row r="85" spans="1:9" ht="15" customHeight="1">
      <c r="A85" s="88"/>
      <c r="B85" s="85"/>
      <c r="C85" s="86"/>
      <c r="D85" s="87"/>
      <c r="E85" s="167"/>
      <c r="F85" s="167"/>
      <c r="G85" s="167"/>
      <c r="H85" s="167"/>
      <c r="I85" s="168"/>
    </row>
    <row r="86" spans="1:9" ht="15" customHeight="1">
      <c r="A86" s="88"/>
      <c r="B86" s="204"/>
      <c r="C86" s="246"/>
      <c r="D86" s="205"/>
      <c r="E86" s="167"/>
      <c r="F86" s="167"/>
      <c r="G86" s="167"/>
      <c r="H86" s="167"/>
      <c r="I86" s="168"/>
    </row>
    <row r="87" spans="1:9" ht="15" customHeight="1" thickBot="1">
      <c r="A87" s="131"/>
      <c r="B87" s="250" t="s">
        <v>128</v>
      </c>
      <c r="C87" s="251"/>
      <c r="D87" s="252"/>
      <c r="E87" s="169">
        <f>SUM(E73:E86)</f>
        <v>0</v>
      </c>
      <c r="F87" s="169">
        <f>SUM(F73:F86)</f>
        <v>0</v>
      </c>
      <c r="G87" s="169">
        <f>SUM(G73:G86)</f>
        <v>0</v>
      </c>
      <c r="H87" s="169">
        <f>SUM(H73:H86)</f>
        <v>0</v>
      </c>
      <c r="I87" s="170">
        <f>SUM(I73:I86)</f>
        <v>0</v>
      </c>
    </row>
    <row r="88" spans="1:9" ht="18" customHeight="1" thickBot="1">
      <c r="A88" s="211" t="s">
        <v>223</v>
      </c>
      <c r="B88" s="212"/>
      <c r="C88" s="212"/>
      <c r="D88" s="212"/>
      <c r="E88" s="212"/>
      <c r="F88" s="212"/>
      <c r="G88" s="212"/>
      <c r="H88" s="212"/>
      <c r="I88" s="212"/>
    </row>
    <row r="89" spans="1:9" ht="15" customHeight="1">
      <c r="A89" s="213"/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216"/>
      <c r="B90" s="217"/>
      <c r="C90" s="217"/>
      <c r="D90" s="217"/>
      <c r="E90" s="217"/>
      <c r="F90" s="217"/>
      <c r="G90" s="217"/>
      <c r="H90" s="217"/>
      <c r="I90" s="218"/>
    </row>
    <row r="91" spans="1:9" ht="15" customHeight="1">
      <c r="A91" s="216"/>
      <c r="B91" s="217"/>
      <c r="C91" s="217"/>
      <c r="D91" s="217"/>
      <c r="E91" s="217"/>
      <c r="F91" s="217"/>
      <c r="G91" s="217"/>
      <c r="H91" s="217"/>
      <c r="I91" s="218"/>
    </row>
    <row r="92" spans="1:9" ht="15" customHeight="1">
      <c r="A92" s="216"/>
      <c r="B92" s="217"/>
      <c r="C92" s="217"/>
      <c r="D92" s="217"/>
      <c r="E92" s="217"/>
      <c r="F92" s="217"/>
      <c r="G92" s="217"/>
      <c r="H92" s="217"/>
      <c r="I92" s="218"/>
    </row>
    <row r="93" spans="1:9" ht="15" customHeight="1" thickBot="1">
      <c r="A93" s="219"/>
      <c r="B93" s="220"/>
      <c r="C93" s="220"/>
      <c r="D93" s="220"/>
      <c r="E93" s="220"/>
      <c r="F93" s="220"/>
      <c r="G93" s="220"/>
      <c r="H93" s="220"/>
      <c r="I93" s="221"/>
    </row>
    <row r="95" ht="13.5" thickBot="1"/>
    <row r="96" spans="1:9" ht="12.75">
      <c r="A96" s="126" t="s">
        <v>254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0"/>
      <c r="B97" s="231"/>
      <c r="C97" s="234" t="s">
        <v>124</v>
      </c>
      <c r="D97" s="235"/>
      <c r="E97" s="61" t="s">
        <v>3</v>
      </c>
      <c r="F97" s="208" t="s">
        <v>4</v>
      </c>
      <c r="G97" s="209"/>
      <c r="H97" s="209"/>
      <c r="I97" s="210"/>
    </row>
    <row r="98" spans="1:9" ht="12.75">
      <c r="A98" s="232"/>
      <c r="B98" s="233"/>
      <c r="C98" s="236"/>
      <c r="D98" s="237"/>
      <c r="E98" s="56" t="s">
        <v>34</v>
      </c>
      <c r="F98" s="57" t="s">
        <v>35</v>
      </c>
      <c r="G98" s="58" t="s">
        <v>37</v>
      </c>
      <c r="H98" s="59" t="s">
        <v>46</v>
      </c>
      <c r="I98" s="60" t="s">
        <v>217</v>
      </c>
    </row>
    <row r="99" spans="1:9" ht="30" customHeight="1">
      <c r="A99" s="222" t="s">
        <v>125</v>
      </c>
      <c r="B99" s="223"/>
      <c r="C99" s="204"/>
      <c r="D99" s="205"/>
      <c r="E99" s="171"/>
      <c r="F99" s="171"/>
      <c r="G99" s="171"/>
      <c r="H99" s="171"/>
      <c r="I99" s="172"/>
    </row>
    <row r="100" spans="1:9" ht="30" customHeight="1">
      <c r="A100" s="224"/>
      <c r="B100" s="225"/>
      <c r="C100" s="204"/>
      <c r="D100" s="205"/>
      <c r="E100" s="171"/>
      <c r="F100" s="171"/>
      <c r="G100" s="171"/>
      <c r="H100" s="171"/>
      <c r="I100" s="172"/>
    </row>
    <row r="101" spans="1:9" ht="30" customHeight="1">
      <c r="A101" s="226"/>
      <c r="B101" s="227"/>
      <c r="C101" s="204"/>
      <c r="D101" s="205"/>
      <c r="E101" s="171"/>
      <c r="F101" s="171"/>
      <c r="G101" s="171"/>
      <c r="H101" s="171"/>
      <c r="I101" s="172"/>
    </row>
    <row r="102" spans="1:9" ht="30" customHeight="1">
      <c r="A102" s="222" t="s">
        <v>126</v>
      </c>
      <c r="B102" s="223"/>
      <c r="C102" s="204"/>
      <c r="D102" s="205"/>
      <c r="E102" s="171"/>
      <c r="F102" s="171"/>
      <c r="G102" s="171"/>
      <c r="H102" s="171"/>
      <c r="I102" s="172"/>
    </row>
    <row r="103" spans="1:9" ht="30" customHeight="1">
      <c r="A103" s="224"/>
      <c r="B103" s="225"/>
      <c r="C103" s="204"/>
      <c r="D103" s="205"/>
      <c r="E103" s="171"/>
      <c r="F103" s="171"/>
      <c r="G103" s="171"/>
      <c r="H103" s="171"/>
      <c r="I103" s="172"/>
    </row>
    <row r="104" spans="1:9" ht="30" customHeight="1" thickBot="1">
      <c r="A104" s="228"/>
      <c r="B104" s="229"/>
      <c r="C104" s="206"/>
      <c r="D104" s="207"/>
      <c r="E104" s="173"/>
      <c r="F104" s="173"/>
      <c r="G104" s="173"/>
      <c r="H104" s="173"/>
      <c r="I104" s="174"/>
    </row>
  </sheetData>
  <sheetProtection/>
  <mergeCells count="79"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  <mergeCell ref="C100:D100"/>
    <mergeCell ref="C101:D101"/>
    <mergeCell ref="B76:D76"/>
    <mergeCell ref="B77:D77"/>
    <mergeCell ref="B78:D78"/>
    <mergeCell ref="B86:D86"/>
    <mergeCell ref="B87:D87"/>
    <mergeCell ref="A88:I88"/>
    <mergeCell ref="A71:A72"/>
    <mergeCell ref="B71:D72"/>
    <mergeCell ref="G71:I71"/>
    <mergeCell ref="B73:D73"/>
    <mergeCell ref="B74:D74"/>
    <mergeCell ref="B75:D75"/>
    <mergeCell ref="A62:D62"/>
    <mergeCell ref="A63:D63"/>
    <mergeCell ref="A64:D64"/>
    <mergeCell ref="A65:D65"/>
    <mergeCell ref="A66:D66"/>
    <mergeCell ref="A67:D67"/>
    <mergeCell ref="A56:D57"/>
    <mergeCell ref="G56:I56"/>
    <mergeCell ref="A58:D58"/>
    <mergeCell ref="A59:D59"/>
    <mergeCell ref="A60:D60"/>
    <mergeCell ref="A61:D61"/>
    <mergeCell ref="A41:D41"/>
    <mergeCell ref="A42:D42"/>
    <mergeCell ref="A43:D43"/>
    <mergeCell ref="A44:D44"/>
    <mergeCell ref="A45:I45"/>
    <mergeCell ref="A46:I53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4:C4"/>
    <mergeCell ref="D4:I4"/>
    <mergeCell ref="A5:C5"/>
    <mergeCell ref="D5:I5"/>
    <mergeCell ref="A7:C8"/>
    <mergeCell ref="D7:D8"/>
    <mergeCell ref="G7:I7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0">
      <selection activeCell="L36" sqref="L3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255</v>
      </c>
      <c r="B1" s="54"/>
    </row>
    <row r="2" ht="10.5" customHeight="1"/>
    <row r="3" ht="5.25" customHeight="1" thickBot="1"/>
    <row r="4" spans="1:9" ht="39.75" customHeight="1" thickBot="1">
      <c r="A4" s="283" t="s">
        <v>256</v>
      </c>
      <c r="B4" s="284"/>
      <c r="C4" s="284"/>
      <c r="D4" s="280">
        <f>'T.0.Ulazni podaci'!B16</f>
        <v>0</v>
      </c>
      <c r="E4" s="281"/>
      <c r="F4" s="281"/>
      <c r="G4" s="281"/>
      <c r="H4" s="281"/>
      <c r="I4" s="282"/>
    </row>
    <row r="5" spans="1:9" ht="10.5" customHeight="1" thickBot="1">
      <c r="A5" s="286"/>
      <c r="B5" s="286"/>
      <c r="C5" s="286"/>
      <c r="D5" s="285"/>
      <c r="E5" s="285"/>
      <c r="F5" s="285"/>
      <c r="G5" s="285"/>
      <c r="H5" s="285"/>
      <c r="I5" s="285"/>
    </row>
    <row r="6" spans="1:9" ht="15" customHeight="1">
      <c r="A6" s="126" t="s">
        <v>257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87" t="s">
        <v>108</v>
      </c>
      <c r="B7" s="241"/>
      <c r="C7" s="241"/>
      <c r="D7" s="288" t="s">
        <v>109</v>
      </c>
      <c r="E7" s="61" t="s">
        <v>18</v>
      </c>
      <c r="F7" s="61" t="s">
        <v>20</v>
      </c>
      <c r="G7" s="269" t="s">
        <v>21</v>
      </c>
      <c r="H7" s="270"/>
      <c r="I7" s="271"/>
    </row>
    <row r="8" spans="1:9" ht="19.5" customHeight="1">
      <c r="A8" s="240"/>
      <c r="B8" s="241"/>
      <c r="C8" s="241"/>
      <c r="D8" s="289"/>
      <c r="E8" s="56" t="s">
        <v>34</v>
      </c>
      <c r="F8" s="57" t="s">
        <v>35</v>
      </c>
      <c r="G8" s="58" t="s">
        <v>37</v>
      </c>
      <c r="H8" s="59" t="s">
        <v>46</v>
      </c>
      <c r="I8" s="60" t="s">
        <v>217</v>
      </c>
    </row>
    <row r="9" spans="1:9" ht="15" customHeight="1">
      <c r="A9" s="265"/>
      <c r="B9" s="266"/>
      <c r="C9" s="266"/>
      <c r="D9" s="151"/>
      <c r="E9" s="152"/>
      <c r="F9" s="152"/>
      <c r="G9" s="153"/>
      <c r="H9" s="154"/>
      <c r="I9" s="155"/>
    </row>
    <row r="10" spans="1:9" ht="15" customHeight="1">
      <c r="A10" s="265"/>
      <c r="B10" s="266"/>
      <c r="C10" s="266"/>
      <c r="D10" s="151"/>
      <c r="E10" s="156"/>
      <c r="F10" s="156"/>
      <c r="G10" s="157"/>
      <c r="H10" s="158"/>
      <c r="I10" s="159"/>
    </row>
    <row r="11" spans="1:9" ht="15" customHeight="1">
      <c r="A11" s="265"/>
      <c r="B11" s="266"/>
      <c r="C11" s="266"/>
      <c r="D11" s="151"/>
      <c r="E11" s="156"/>
      <c r="F11" s="156"/>
      <c r="G11" s="157"/>
      <c r="H11" s="158"/>
      <c r="I11" s="159"/>
    </row>
    <row r="12" spans="1:9" ht="15" customHeight="1">
      <c r="A12" s="265"/>
      <c r="B12" s="266"/>
      <c r="C12" s="266"/>
      <c r="D12" s="151"/>
      <c r="E12" s="156"/>
      <c r="F12" s="156"/>
      <c r="G12" s="157"/>
      <c r="H12" s="158"/>
      <c r="I12" s="159"/>
    </row>
    <row r="13" spans="1:9" ht="15" customHeight="1">
      <c r="A13" s="265"/>
      <c r="B13" s="266"/>
      <c r="C13" s="266"/>
      <c r="D13" s="151"/>
      <c r="E13" s="156"/>
      <c r="F13" s="156"/>
      <c r="G13" s="157"/>
      <c r="H13" s="158"/>
      <c r="I13" s="159"/>
    </row>
    <row r="14" spans="1:9" ht="15" customHeight="1">
      <c r="A14" s="265"/>
      <c r="B14" s="266"/>
      <c r="C14" s="266"/>
      <c r="D14" s="160"/>
      <c r="E14" s="156"/>
      <c r="F14" s="156"/>
      <c r="G14" s="157"/>
      <c r="H14" s="158"/>
      <c r="I14" s="159"/>
    </row>
    <row r="15" spans="1:9" ht="15" customHeight="1">
      <c r="A15" s="265"/>
      <c r="B15" s="266"/>
      <c r="C15" s="266"/>
      <c r="D15" s="160"/>
      <c r="E15" s="156"/>
      <c r="F15" s="156"/>
      <c r="G15" s="157"/>
      <c r="H15" s="158"/>
      <c r="I15" s="159"/>
    </row>
    <row r="16" spans="1:9" ht="15" customHeight="1">
      <c r="A16" s="265"/>
      <c r="B16" s="266"/>
      <c r="C16" s="266"/>
      <c r="D16" s="160"/>
      <c r="E16" s="156"/>
      <c r="F16" s="156"/>
      <c r="G16" s="157"/>
      <c r="H16" s="158"/>
      <c r="I16" s="159"/>
    </row>
    <row r="17" spans="1:9" ht="15" customHeight="1">
      <c r="A17" s="265"/>
      <c r="B17" s="266"/>
      <c r="C17" s="266"/>
      <c r="D17" s="160"/>
      <c r="E17" s="156"/>
      <c r="F17" s="156"/>
      <c r="G17" s="157"/>
      <c r="H17" s="158"/>
      <c r="I17" s="159"/>
    </row>
    <row r="18" spans="1:9" ht="15" customHeight="1">
      <c r="A18" s="265"/>
      <c r="B18" s="266"/>
      <c r="C18" s="266"/>
      <c r="D18" s="160"/>
      <c r="E18" s="156"/>
      <c r="F18" s="156"/>
      <c r="G18" s="157"/>
      <c r="H18" s="158"/>
      <c r="I18" s="159"/>
    </row>
    <row r="19" spans="1:9" ht="15" customHeight="1">
      <c r="A19" s="265"/>
      <c r="B19" s="266"/>
      <c r="C19" s="266"/>
      <c r="D19" s="160"/>
      <c r="E19" s="156"/>
      <c r="F19" s="156"/>
      <c r="G19" s="157"/>
      <c r="H19" s="158"/>
      <c r="I19" s="159"/>
    </row>
    <row r="20" spans="1:9" ht="15" customHeight="1">
      <c r="A20" s="265"/>
      <c r="B20" s="266"/>
      <c r="C20" s="266"/>
      <c r="D20" s="160"/>
      <c r="E20" s="156"/>
      <c r="F20" s="156"/>
      <c r="G20" s="157"/>
      <c r="H20" s="158"/>
      <c r="I20" s="159"/>
    </row>
    <row r="21" spans="1:9" ht="15" customHeight="1">
      <c r="A21" s="265"/>
      <c r="B21" s="266"/>
      <c r="C21" s="266"/>
      <c r="D21" s="160"/>
      <c r="E21" s="156"/>
      <c r="F21" s="156"/>
      <c r="G21" s="157"/>
      <c r="H21" s="158"/>
      <c r="I21" s="159"/>
    </row>
    <row r="22" spans="1:9" ht="15" customHeight="1">
      <c r="A22" s="265"/>
      <c r="B22" s="266"/>
      <c r="C22" s="266"/>
      <c r="D22" s="160"/>
      <c r="E22" s="156"/>
      <c r="F22" s="156"/>
      <c r="G22" s="157"/>
      <c r="H22" s="158"/>
      <c r="I22" s="159"/>
    </row>
    <row r="23" spans="1:9" ht="15" customHeight="1">
      <c r="A23" s="265"/>
      <c r="B23" s="266"/>
      <c r="C23" s="266"/>
      <c r="D23" s="160"/>
      <c r="E23" s="156"/>
      <c r="F23" s="156"/>
      <c r="G23" s="157"/>
      <c r="H23" s="158"/>
      <c r="I23" s="159"/>
    </row>
    <row r="24" spans="1:9" ht="15" customHeight="1">
      <c r="A24" s="265"/>
      <c r="B24" s="266"/>
      <c r="C24" s="266"/>
      <c r="D24" s="160"/>
      <c r="E24" s="156"/>
      <c r="F24" s="156"/>
      <c r="G24" s="157"/>
      <c r="H24" s="158"/>
      <c r="I24" s="159"/>
    </row>
    <row r="25" spans="1:9" ht="15" customHeight="1">
      <c r="A25" s="265"/>
      <c r="B25" s="266"/>
      <c r="C25" s="266"/>
      <c r="D25" s="160"/>
      <c r="E25" s="156"/>
      <c r="F25" s="156"/>
      <c r="G25" s="157"/>
      <c r="H25" s="158"/>
      <c r="I25" s="159"/>
    </row>
    <row r="26" spans="1:9" ht="15" customHeight="1">
      <c r="A26" s="265"/>
      <c r="B26" s="266"/>
      <c r="C26" s="266"/>
      <c r="D26" s="160"/>
      <c r="E26" s="156"/>
      <c r="F26" s="156"/>
      <c r="G26" s="157"/>
      <c r="H26" s="158"/>
      <c r="I26" s="159"/>
    </row>
    <row r="27" spans="1:9" ht="15" customHeight="1">
      <c r="A27" s="265"/>
      <c r="B27" s="266"/>
      <c r="C27" s="266"/>
      <c r="D27" s="160"/>
      <c r="E27" s="156"/>
      <c r="F27" s="156"/>
      <c r="G27" s="157"/>
      <c r="H27" s="158"/>
      <c r="I27" s="159"/>
    </row>
    <row r="28" spans="1:9" ht="15" customHeight="1">
      <c r="A28" s="265"/>
      <c r="B28" s="266"/>
      <c r="C28" s="266"/>
      <c r="D28" s="160"/>
      <c r="E28" s="156"/>
      <c r="F28" s="156"/>
      <c r="G28" s="157"/>
      <c r="H28" s="158"/>
      <c r="I28" s="159"/>
    </row>
    <row r="29" spans="1:9" ht="15" customHeight="1">
      <c r="A29" s="265"/>
      <c r="B29" s="266"/>
      <c r="C29" s="266"/>
      <c r="D29" s="160"/>
      <c r="E29" s="156"/>
      <c r="F29" s="156"/>
      <c r="G29" s="157"/>
      <c r="H29" s="158"/>
      <c r="I29" s="159"/>
    </row>
    <row r="30" spans="1:9" ht="15" customHeight="1">
      <c r="A30" s="265"/>
      <c r="B30" s="266"/>
      <c r="C30" s="266"/>
      <c r="D30" s="160"/>
      <c r="E30" s="156"/>
      <c r="F30" s="156"/>
      <c r="G30" s="157"/>
      <c r="H30" s="158"/>
      <c r="I30" s="159"/>
    </row>
    <row r="31" spans="1:9" ht="15" customHeight="1">
      <c r="A31" s="265"/>
      <c r="B31" s="266"/>
      <c r="C31" s="266"/>
      <c r="D31" s="160"/>
      <c r="E31" s="156"/>
      <c r="F31" s="156"/>
      <c r="G31" s="157"/>
      <c r="H31" s="158"/>
      <c r="I31" s="159"/>
    </row>
    <row r="32" spans="1:9" ht="15" customHeight="1">
      <c r="A32" s="265"/>
      <c r="B32" s="266"/>
      <c r="C32" s="266"/>
      <c r="D32" s="160"/>
      <c r="E32" s="156"/>
      <c r="F32" s="156"/>
      <c r="G32" s="157"/>
      <c r="H32" s="158"/>
      <c r="I32" s="159"/>
    </row>
    <row r="33" spans="1:9" ht="15" customHeight="1">
      <c r="A33" s="265"/>
      <c r="B33" s="266"/>
      <c r="C33" s="266"/>
      <c r="D33" s="160"/>
      <c r="E33" s="156"/>
      <c r="F33" s="156"/>
      <c r="G33" s="157"/>
      <c r="H33" s="158"/>
      <c r="I33" s="159"/>
    </row>
    <row r="34" spans="1:9" ht="15" customHeight="1">
      <c r="A34" s="265"/>
      <c r="B34" s="266"/>
      <c r="C34" s="266"/>
      <c r="D34" s="160"/>
      <c r="E34" s="156"/>
      <c r="F34" s="156"/>
      <c r="G34" s="157"/>
      <c r="H34" s="158"/>
      <c r="I34" s="159"/>
    </row>
    <row r="35" spans="1:9" ht="15" customHeight="1">
      <c r="A35" s="265"/>
      <c r="B35" s="266"/>
      <c r="C35" s="266"/>
      <c r="D35" s="160"/>
      <c r="E35" s="156"/>
      <c r="F35" s="156"/>
      <c r="G35" s="157"/>
      <c r="H35" s="158"/>
      <c r="I35" s="159"/>
    </row>
    <row r="36" spans="1:9" ht="15" customHeight="1">
      <c r="A36" s="265"/>
      <c r="B36" s="266"/>
      <c r="C36" s="266"/>
      <c r="D36" s="151"/>
      <c r="E36" s="156"/>
      <c r="F36" s="156"/>
      <c r="G36" s="157"/>
      <c r="H36" s="158"/>
      <c r="I36" s="159"/>
    </row>
    <row r="37" spans="1:9" ht="15" customHeight="1">
      <c r="A37" s="265"/>
      <c r="B37" s="266"/>
      <c r="C37" s="266"/>
      <c r="D37" s="160"/>
      <c r="E37" s="156"/>
      <c r="F37" s="156"/>
      <c r="G37" s="157"/>
      <c r="H37" s="158"/>
      <c r="I37" s="159"/>
    </row>
    <row r="38" spans="1:9" ht="15" customHeight="1" thickBot="1">
      <c r="A38" s="267"/>
      <c r="B38" s="268"/>
      <c r="C38" s="268"/>
      <c r="D38" s="161"/>
      <c r="E38" s="162"/>
      <c r="F38" s="162"/>
      <c r="G38" s="163"/>
      <c r="H38" s="164"/>
      <c r="I38" s="165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3" t="s">
        <v>258</v>
      </c>
      <c r="B41" s="254"/>
      <c r="C41" s="254"/>
      <c r="D41" s="255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56" t="s">
        <v>118</v>
      </c>
      <c r="B42" s="257"/>
      <c r="C42" s="257"/>
      <c r="D42" s="258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59" t="s">
        <v>119</v>
      </c>
      <c r="B43" s="260"/>
      <c r="C43" s="260"/>
      <c r="D43" s="261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2" t="s">
        <v>259</v>
      </c>
      <c r="B44" s="263"/>
      <c r="C44" s="263"/>
      <c r="D44" s="264"/>
      <c r="E44" s="337"/>
      <c r="F44" s="338"/>
      <c r="G44" s="337"/>
      <c r="H44" s="337"/>
      <c r="I44" s="339"/>
    </row>
    <row r="45" spans="1:9" ht="18" customHeight="1" thickBot="1">
      <c r="A45" s="211" t="s">
        <v>218</v>
      </c>
      <c r="B45" s="212"/>
      <c r="C45" s="212"/>
      <c r="D45" s="212"/>
      <c r="E45" s="212"/>
      <c r="F45" s="212"/>
      <c r="G45" s="212"/>
      <c r="H45" s="212"/>
      <c r="I45" s="212"/>
    </row>
    <row r="46" spans="1:9" ht="15" customHeight="1">
      <c r="A46" s="213"/>
      <c r="B46" s="214"/>
      <c r="C46" s="214"/>
      <c r="D46" s="214"/>
      <c r="E46" s="214"/>
      <c r="F46" s="214"/>
      <c r="G46" s="214"/>
      <c r="H46" s="214"/>
      <c r="I46" s="215"/>
    </row>
    <row r="47" spans="1:9" ht="15" customHeight="1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9" ht="15" customHeight="1">
      <c r="A48" s="216"/>
      <c r="B48" s="217"/>
      <c r="C48" s="217"/>
      <c r="D48" s="217"/>
      <c r="E48" s="217"/>
      <c r="F48" s="217"/>
      <c r="G48" s="217"/>
      <c r="H48" s="217"/>
      <c r="I48" s="218"/>
    </row>
    <row r="49" spans="1:9" ht="15" customHeight="1">
      <c r="A49" s="216"/>
      <c r="B49" s="217"/>
      <c r="C49" s="217"/>
      <c r="D49" s="217"/>
      <c r="E49" s="217"/>
      <c r="F49" s="217"/>
      <c r="G49" s="217"/>
      <c r="H49" s="217"/>
      <c r="I49" s="218"/>
    </row>
    <row r="50" spans="1:9" ht="15" customHeight="1">
      <c r="A50" s="216"/>
      <c r="B50" s="217"/>
      <c r="C50" s="217"/>
      <c r="D50" s="217"/>
      <c r="E50" s="217"/>
      <c r="F50" s="217"/>
      <c r="G50" s="217"/>
      <c r="H50" s="217"/>
      <c r="I50" s="218"/>
    </row>
    <row r="51" spans="1:9" ht="15" customHeight="1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 ht="15" customHeight="1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 ht="15" customHeight="1" thickBot="1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260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38" t="s">
        <v>108</v>
      </c>
      <c r="B56" s="239"/>
      <c r="C56" s="239"/>
      <c r="D56" s="239"/>
      <c r="E56" s="118" t="s">
        <v>18</v>
      </c>
      <c r="F56" s="118" t="s">
        <v>20</v>
      </c>
      <c r="G56" s="247" t="s">
        <v>21</v>
      </c>
      <c r="H56" s="248"/>
      <c r="I56" s="249"/>
    </row>
    <row r="57" spans="1:9" ht="19.5" customHeight="1">
      <c r="A57" s="240"/>
      <c r="B57" s="241"/>
      <c r="C57" s="241"/>
      <c r="D57" s="241"/>
      <c r="E57" s="56" t="s">
        <v>34</v>
      </c>
      <c r="F57" s="57" t="s">
        <v>35</v>
      </c>
      <c r="G57" s="58" t="s">
        <v>37</v>
      </c>
      <c r="H57" s="59" t="s">
        <v>46</v>
      </c>
      <c r="I57" s="60" t="s">
        <v>217</v>
      </c>
    </row>
    <row r="58" spans="1:9" ht="12.75">
      <c r="A58" s="242" t="s">
        <v>185</v>
      </c>
      <c r="B58" s="243"/>
      <c r="C58" s="243"/>
      <c r="D58" s="243"/>
      <c r="E58" s="167">
        <f>_xlfn.SUMIFS(E$9:E$38,$A$9:$A$38,"600*",$D$9:$D$38,"10*")</f>
        <v>0</v>
      </c>
      <c r="F58" s="167">
        <f>_xlfn.SUMIFS(F$9:F$38,$A$9:$A$38,"600*",$D$9:$D$38,"10*")</f>
        <v>0</v>
      </c>
      <c r="G58" s="167">
        <f>_xlfn.SUMIFS(G$9:G$38,$A$9:$A$38,"600*",$D$9:$D$38,"10*")</f>
        <v>0</v>
      </c>
      <c r="H58" s="167">
        <f>_xlfn.SUMIFS(H$9:H$38,$A$9:$A$38,"600*",$D$9:$D$38,"10*")</f>
        <v>0</v>
      </c>
      <c r="I58" s="168">
        <f>_xlfn.SUMIFS(I$9:I$38,$A$9:$A$38,"600*",$D$9:$D$38,"10*")</f>
        <v>0</v>
      </c>
    </row>
    <row r="59" spans="1:9" ht="12.75">
      <c r="A59" s="242" t="s">
        <v>186</v>
      </c>
      <c r="B59" s="243"/>
      <c r="C59" s="243"/>
      <c r="D59" s="243"/>
      <c r="E59" s="167">
        <f>_xlfn.SUMIFS($E$9:$E$38,$A$9:$A$38,"611*",$D$9:$D$38,"10*")</f>
        <v>0</v>
      </c>
      <c r="F59" s="167">
        <f>_xlfn.SUMIFS(F$9:F$38,$A$9:$A$38,"611*",$D$9:$D$38,"10*")</f>
        <v>0</v>
      </c>
      <c r="G59" s="167">
        <f>_xlfn.SUMIFS(G$9:G$38,$A$9:$A$38,"611*",$D$9:$D$38,"10*")</f>
        <v>0</v>
      </c>
      <c r="H59" s="167">
        <f>_xlfn.SUMIFS(H$9:H$38,$A$9:$A$38,"611*",$D$9:$D$38,"10*")</f>
        <v>0</v>
      </c>
      <c r="I59" s="168">
        <f>_xlfn.SUMIFS(I$9:I$38,$A$9:$A$38,"611*",$D$9:$D$38,"10*")</f>
        <v>0</v>
      </c>
    </row>
    <row r="60" spans="1:9" ht="12.75">
      <c r="A60" s="242" t="s">
        <v>187</v>
      </c>
      <c r="B60" s="243"/>
      <c r="C60" s="243"/>
      <c r="D60" s="243"/>
      <c r="E60" s="167">
        <f>_xlfn.SUMIFS($E$9:$E$38,$A$9:$A$38,"612*",$D$9:$D$38,"10*")</f>
        <v>0</v>
      </c>
      <c r="F60" s="167">
        <f>_xlfn.SUMIFS(F$9:F$38,$A$9:$A$38,"612*",$D$9:$D$38,"10*")</f>
        <v>0</v>
      </c>
      <c r="G60" s="167">
        <f>_xlfn.SUMIFS(G$9:G$38,$A$9:$A$38,"612*",$D$9:$D$38,"10*")</f>
        <v>0</v>
      </c>
      <c r="H60" s="167">
        <f>_xlfn.SUMIFS(H$9:H$38,$A$9:$A$38,"612*",$D$9:$D$38,"10*")</f>
        <v>0</v>
      </c>
      <c r="I60" s="168">
        <f>_xlfn.SUMIFS(I$9:I$38,$A$9:$A$38,"612*",$D$9:$D$38,"10*")</f>
        <v>0</v>
      </c>
    </row>
    <row r="61" spans="1:9" ht="12.75">
      <c r="A61" s="242" t="s">
        <v>188</v>
      </c>
      <c r="B61" s="243"/>
      <c r="C61" s="243"/>
      <c r="D61" s="243"/>
      <c r="E61" s="167">
        <f>_xlfn.SUMIFS($E$9:$E$38,$A$9:$A$38,"613*",$D$9:$D$38,"10*")</f>
        <v>0</v>
      </c>
      <c r="F61" s="167">
        <f>_xlfn.SUMIFS(F$9:F$38,$A$9:$A$38,"613*",$D$9:$D$38,"10*")</f>
        <v>0</v>
      </c>
      <c r="G61" s="167">
        <f>_xlfn.SUMIFS(G$9:G$38,$A$9:$A$38,"613*",$D$9:$D$38,"10*")</f>
        <v>0</v>
      </c>
      <c r="H61" s="167">
        <f>_xlfn.SUMIFS(H$9:H$38,$A$9:$A$38,"613*",$D$9:$D$38,"10*")</f>
        <v>0</v>
      </c>
      <c r="I61" s="168">
        <f>_xlfn.SUMIFS(I$9:I$38,$A$9:$A$38,"613*",$D$9:$D$38,"10*")</f>
        <v>0</v>
      </c>
    </row>
    <row r="62" spans="1:9" ht="12.75">
      <c r="A62" s="242" t="s">
        <v>189</v>
      </c>
      <c r="B62" s="243"/>
      <c r="C62" s="243"/>
      <c r="D62" s="243"/>
      <c r="E62" s="167">
        <f>_xlfn.SUMIFS($E$9:$E$38,$A$9:$A$38,"614*",$D$9:$D$38,"10*")</f>
        <v>0</v>
      </c>
      <c r="F62" s="167">
        <f>_xlfn.SUMIFS(F$9:F$38,$A$9:$A$38,"614*",$D$9:$D$38,"10*")</f>
        <v>0</v>
      </c>
      <c r="G62" s="167">
        <f>_xlfn.SUMIFS(G$9:G$38,$A$9:$A$38,"614*",$D$9:$D$38,"10*")</f>
        <v>0</v>
      </c>
      <c r="H62" s="167">
        <f>_xlfn.SUMIFS(H$9:H$38,$A$9:$A$38,"614*",$D$9:$D$38,"10*")</f>
        <v>0</v>
      </c>
      <c r="I62" s="168">
        <f>_xlfn.SUMIFS(I$9:I$38,$A$9:$A$38,"614*",$D$9:$D$38,"10*")</f>
        <v>0</v>
      </c>
    </row>
    <row r="63" spans="1:9" ht="12.75">
      <c r="A63" s="242" t="s">
        <v>190</v>
      </c>
      <c r="B63" s="243"/>
      <c r="C63" s="243"/>
      <c r="D63" s="243"/>
      <c r="E63" s="167">
        <f>_xlfn.SUMIFS($E$9:$E$38,$A$9:$A$38,"615*",$D$9:$D$38,"10*")</f>
        <v>0</v>
      </c>
      <c r="F63" s="167">
        <f>_xlfn.SUMIFS(F$9:F$38,$A$9:$A$38,"615*",$D$9:$D$38,"10*")</f>
        <v>0</v>
      </c>
      <c r="G63" s="167">
        <f>_xlfn.SUMIFS(G$9:G$38,$A$9:$A$38,"615*",$D$9:$D$38,"10*")</f>
        <v>0</v>
      </c>
      <c r="H63" s="167">
        <f>_xlfn.SUMIFS(H$9:H$38,$A$9:$A$38,"615*",$D$9:$D$38,"10*")</f>
        <v>0</v>
      </c>
      <c r="I63" s="168">
        <f>_xlfn.SUMIFS(I$9:I$38,$A$9:$A$38,"615*",$D$9:$D$38,"10*")</f>
        <v>0</v>
      </c>
    </row>
    <row r="64" spans="1:9" ht="12.75">
      <c r="A64" s="242" t="s">
        <v>191</v>
      </c>
      <c r="B64" s="243"/>
      <c r="C64" s="243"/>
      <c r="D64" s="243"/>
      <c r="E64" s="167">
        <f>_xlfn.SUMIFS($E$9:$E$38,$A$9:$A$38,"616*",$D$9:$D$38,"10*")</f>
        <v>0</v>
      </c>
      <c r="F64" s="167">
        <f>_xlfn.SUMIFS(F$9:F$38,$A$9:$A$38,"616*",$D$9:$D$38,"10*")</f>
        <v>0</v>
      </c>
      <c r="G64" s="167">
        <f>_xlfn.SUMIFS(G$9:G$38,$A$9:$A$38,"616*",$D$9:$D$38,"10*")</f>
        <v>0</v>
      </c>
      <c r="H64" s="167">
        <f>_xlfn.SUMIFS(H$9:H$38,$A$9:$A$38,"616*",$D$9:$D$38,"10*")</f>
        <v>0</v>
      </c>
      <c r="I64" s="168">
        <f>_xlfn.SUMIFS(I$9:I$38,$A$9:$A$38,"616*",$D$9:$D$38,"10*")</f>
        <v>0</v>
      </c>
    </row>
    <row r="65" spans="1:9" ht="12.75">
      <c r="A65" s="242" t="s">
        <v>192</v>
      </c>
      <c r="B65" s="243"/>
      <c r="C65" s="243"/>
      <c r="D65" s="243"/>
      <c r="E65" s="167">
        <f>_xlfn.SUMIFS($E$9:$E$38,$A$9:$A$38,"821*",$D$9:$D$38,"10*")</f>
        <v>0</v>
      </c>
      <c r="F65" s="167">
        <f>_xlfn.SUMIFS(F$9:F$38,$A$9:$A$38,"821*",$D$9:$D$38,"10*")</f>
        <v>0</v>
      </c>
      <c r="G65" s="167">
        <f>_xlfn.SUMIFS(G$9:G$38,$A$9:$A$38,"821*",$D$9:$D$38,"10*")</f>
        <v>0</v>
      </c>
      <c r="H65" s="167">
        <f>_xlfn.SUMIFS(H$9:H$38,$A$9:$A$38,"821*",$D$9:$D$38,"10*")</f>
        <v>0</v>
      </c>
      <c r="I65" s="168">
        <f>_xlfn.SUMIFS(I$9:I$38,$A$9:$A$38,"821*",$D$9:$D$38,"10*")</f>
        <v>0</v>
      </c>
    </row>
    <row r="66" spans="1:9" ht="12.75">
      <c r="A66" s="242" t="s">
        <v>214</v>
      </c>
      <c r="B66" s="243"/>
      <c r="C66" s="243"/>
      <c r="D66" s="243"/>
      <c r="E66" s="167">
        <f>_xlfn.SUMIFS($E$9:$E$38,$A$9:$A$38,"823*",$D$9:$D$38,"10*")</f>
        <v>0</v>
      </c>
      <c r="F66" s="167">
        <f>_xlfn.SUMIFS(F$9:F$38,$A$9:$A$38,"823*",$D$9:$D$38,"10*")</f>
        <v>0</v>
      </c>
      <c r="G66" s="167">
        <f>_xlfn.SUMIFS(G$9:G$38,$A$9:$A$38,"823*",$D$9:$D$38,"10*")</f>
        <v>0</v>
      </c>
      <c r="H66" s="167">
        <f>_xlfn.SUMIFS(H$9:H$38,$A$9:$A$38,"823*",$D$9:$D$38,"10*")</f>
        <v>0</v>
      </c>
      <c r="I66" s="168">
        <f>_xlfn.SUMIFS(I$9:I$38,$A$9:$A$38,"823*",$D$9:$D$38,"10*")</f>
        <v>0</v>
      </c>
    </row>
    <row r="67" spans="1:9" ht="13.5" thickBot="1">
      <c r="A67" s="244" t="s">
        <v>261</v>
      </c>
      <c r="B67" s="245"/>
      <c r="C67" s="245"/>
      <c r="D67" s="245"/>
      <c r="E67" s="169">
        <f>SUM(E58:E66)</f>
        <v>0</v>
      </c>
      <c r="F67" s="169">
        <f>SUM(F58:F66)</f>
        <v>0</v>
      </c>
      <c r="G67" s="169">
        <f>SUM(G58:G66)</f>
        <v>0</v>
      </c>
      <c r="H67" s="169">
        <f>SUM(H58:H66)</f>
        <v>0</v>
      </c>
      <c r="I67" s="170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262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2" t="s">
        <v>121</v>
      </c>
      <c r="B71" s="274" t="s">
        <v>120</v>
      </c>
      <c r="C71" s="275"/>
      <c r="D71" s="276"/>
      <c r="E71" s="61" t="s">
        <v>18</v>
      </c>
      <c r="F71" s="61" t="s">
        <v>20</v>
      </c>
      <c r="G71" s="269" t="s">
        <v>21</v>
      </c>
      <c r="H71" s="270"/>
      <c r="I71" s="271"/>
    </row>
    <row r="72" spans="1:9" ht="12.75">
      <c r="A72" s="273"/>
      <c r="B72" s="277"/>
      <c r="C72" s="278"/>
      <c r="D72" s="279"/>
      <c r="E72" s="56" t="s">
        <v>34</v>
      </c>
      <c r="F72" s="57" t="s">
        <v>35</v>
      </c>
      <c r="G72" s="58" t="s">
        <v>37</v>
      </c>
      <c r="H72" s="59" t="s">
        <v>46</v>
      </c>
      <c r="I72" s="60" t="s">
        <v>217</v>
      </c>
    </row>
    <row r="73" spans="1:9" ht="15" customHeight="1">
      <c r="A73" s="88"/>
      <c r="B73" s="204"/>
      <c r="C73" s="246"/>
      <c r="D73" s="205"/>
      <c r="E73" s="167"/>
      <c r="F73" s="167"/>
      <c r="G73" s="167"/>
      <c r="H73" s="167"/>
      <c r="I73" s="168"/>
    </row>
    <row r="74" spans="1:9" ht="15" customHeight="1">
      <c r="A74" s="88"/>
      <c r="B74" s="204"/>
      <c r="C74" s="246"/>
      <c r="D74" s="205"/>
      <c r="E74" s="167"/>
      <c r="F74" s="167"/>
      <c r="G74" s="167"/>
      <c r="H74" s="167"/>
      <c r="I74" s="168"/>
    </row>
    <row r="75" spans="1:9" ht="15" customHeight="1">
      <c r="A75" s="88"/>
      <c r="B75" s="204"/>
      <c r="C75" s="246"/>
      <c r="D75" s="205"/>
      <c r="E75" s="167"/>
      <c r="F75" s="167"/>
      <c r="G75" s="167"/>
      <c r="H75" s="167"/>
      <c r="I75" s="168"/>
    </row>
    <row r="76" spans="1:9" ht="15" customHeight="1">
      <c r="A76" s="88"/>
      <c r="B76" s="204"/>
      <c r="C76" s="246"/>
      <c r="D76" s="205"/>
      <c r="E76" s="167"/>
      <c r="F76" s="167"/>
      <c r="G76" s="167"/>
      <c r="H76" s="167"/>
      <c r="I76" s="168"/>
    </row>
    <row r="77" spans="1:9" ht="15" customHeight="1">
      <c r="A77" s="88"/>
      <c r="B77" s="204"/>
      <c r="C77" s="246"/>
      <c r="D77" s="205"/>
      <c r="E77" s="167"/>
      <c r="F77" s="167"/>
      <c r="G77" s="167"/>
      <c r="H77" s="167"/>
      <c r="I77" s="168"/>
    </row>
    <row r="78" spans="1:9" ht="15" customHeight="1">
      <c r="A78" s="88"/>
      <c r="B78" s="204"/>
      <c r="C78" s="246"/>
      <c r="D78" s="205"/>
      <c r="E78" s="167"/>
      <c r="F78" s="167"/>
      <c r="G78" s="167"/>
      <c r="H78" s="167"/>
      <c r="I78" s="168"/>
    </row>
    <row r="79" spans="1:9" ht="15" customHeight="1">
      <c r="A79" s="88"/>
      <c r="B79" s="85"/>
      <c r="C79" s="86"/>
      <c r="D79" s="87"/>
      <c r="E79" s="167"/>
      <c r="F79" s="167"/>
      <c r="G79" s="167"/>
      <c r="H79" s="167"/>
      <c r="I79" s="168"/>
    </row>
    <row r="80" spans="1:9" ht="15" customHeight="1">
      <c r="A80" s="88"/>
      <c r="B80" s="85"/>
      <c r="C80" s="86"/>
      <c r="D80" s="87"/>
      <c r="E80" s="167"/>
      <c r="F80" s="167"/>
      <c r="G80" s="167"/>
      <c r="H80" s="167"/>
      <c r="I80" s="168"/>
    </row>
    <row r="81" spans="1:9" ht="15" customHeight="1">
      <c r="A81" s="88"/>
      <c r="B81" s="85"/>
      <c r="C81" s="86"/>
      <c r="D81" s="87"/>
      <c r="E81" s="167"/>
      <c r="F81" s="167"/>
      <c r="G81" s="167"/>
      <c r="H81" s="167"/>
      <c r="I81" s="168"/>
    </row>
    <row r="82" spans="1:9" ht="15" customHeight="1">
      <c r="A82" s="88"/>
      <c r="B82" s="85"/>
      <c r="C82" s="86"/>
      <c r="D82" s="87"/>
      <c r="E82" s="167"/>
      <c r="F82" s="167"/>
      <c r="G82" s="167"/>
      <c r="H82" s="167"/>
      <c r="I82" s="168"/>
    </row>
    <row r="83" spans="1:9" ht="15" customHeight="1">
      <c r="A83" s="88"/>
      <c r="B83" s="85"/>
      <c r="C83" s="86"/>
      <c r="D83" s="87"/>
      <c r="E83" s="167"/>
      <c r="F83" s="167"/>
      <c r="G83" s="167"/>
      <c r="H83" s="167"/>
      <c r="I83" s="168"/>
    </row>
    <row r="84" spans="1:9" ht="15" customHeight="1">
      <c r="A84" s="88"/>
      <c r="B84" s="85"/>
      <c r="C84" s="86"/>
      <c r="D84" s="87"/>
      <c r="E84" s="167"/>
      <c r="F84" s="167"/>
      <c r="G84" s="167"/>
      <c r="H84" s="167"/>
      <c r="I84" s="168"/>
    </row>
    <row r="85" spans="1:9" ht="15" customHeight="1">
      <c r="A85" s="88"/>
      <c r="B85" s="85"/>
      <c r="C85" s="86"/>
      <c r="D85" s="87"/>
      <c r="E85" s="167"/>
      <c r="F85" s="167"/>
      <c r="G85" s="167"/>
      <c r="H85" s="167"/>
      <c r="I85" s="168"/>
    </row>
    <row r="86" spans="1:9" ht="15" customHeight="1">
      <c r="A86" s="88"/>
      <c r="B86" s="204"/>
      <c r="C86" s="246"/>
      <c r="D86" s="205"/>
      <c r="E86" s="167"/>
      <c r="F86" s="167"/>
      <c r="G86" s="167"/>
      <c r="H86" s="167"/>
      <c r="I86" s="168"/>
    </row>
    <row r="87" spans="1:9" ht="15" customHeight="1" thickBot="1">
      <c r="A87" s="131"/>
      <c r="B87" s="250" t="s">
        <v>128</v>
      </c>
      <c r="C87" s="251"/>
      <c r="D87" s="252"/>
      <c r="E87" s="169">
        <f>SUM(E73:E86)</f>
        <v>0</v>
      </c>
      <c r="F87" s="169">
        <f>SUM(F73:F86)</f>
        <v>0</v>
      </c>
      <c r="G87" s="169">
        <f>SUM(G73:G86)</f>
        <v>0</v>
      </c>
      <c r="H87" s="169">
        <f>SUM(H73:H86)</f>
        <v>0</v>
      </c>
      <c r="I87" s="170">
        <f>SUM(I73:I86)</f>
        <v>0</v>
      </c>
    </row>
    <row r="88" spans="1:9" ht="18" customHeight="1" thickBot="1">
      <c r="A88" s="211" t="s">
        <v>223</v>
      </c>
      <c r="B88" s="212"/>
      <c r="C88" s="212"/>
      <c r="D88" s="212"/>
      <c r="E88" s="212"/>
      <c r="F88" s="212"/>
      <c r="G88" s="212"/>
      <c r="H88" s="212"/>
      <c r="I88" s="212"/>
    </row>
    <row r="89" spans="1:9" ht="15" customHeight="1">
      <c r="A89" s="213"/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216"/>
      <c r="B90" s="217"/>
      <c r="C90" s="217"/>
      <c r="D90" s="217"/>
      <c r="E90" s="217"/>
      <c r="F90" s="217"/>
      <c r="G90" s="217"/>
      <c r="H90" s="217"/>
      <c r="I90" s="218"/>
    </row>
    <row r="91" spans="1:9" ht="15" customHeight="1">
      <c r="A91" s="216"/>
      <c r="B91" s="217"/>
      <c r="C91" s="217"/>
      <c r="D91" s="217"/>
      <c r="E91" s="217"/>
      <c r="F91" s="217"/>
      <c r="G91" s="217"/>
      <c r="H91" s="217"/>
      <c r="I91" s="218"/>
    </row>
    <row r="92" spans="1:9" ht="15" customHeight="1">
      <c r="A92" s="216"/>
      <c r="B92" s="217"/>
      <c r="C92" s="217"/>
      <c r="D92" s="217"/>
      <c r="E92" s="217"/>
      <c r="F92" s="217"/>
      <c r="G92" s="217"/>
      <c r="H92" s="217"/>
      <c r="I92" s="218"/>
    </row>
    <row r="93" spans="1:9" ht="15" customHeight="1" thickBot="1">
      <c r="A93" s="219"/>
      <c r="B93" s="220"/>
      <c r="C93" s="220"/>
      <c r="D93" s="220"/>
      <c r="E93" s="220"/>
      <c r="F93" s="220"/>
      <c r="G93" s="220"/>
      <c r="H93" s="220"/>
      <c r="I93" s="221"/>
    </row>
    <row r="95" ht="13.5" thickBot="1"/>
    <row r="96" spans="1:9" ht="12.75">
      <c r="A96" s="126" t="s">
        <v>263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0"/>
      <c r="B97" s="231"/>
      <c r="C97" s="234" t="s">
        <v>124</v>
      </c>
      <c r="D97" s="235"/>
      <c r="E97" s="61" t="s">
        <v>3</v>
      </c>
      <c r="F97" s="208" t="s">
        <v>4</v>
      </c>
      <c r="G97" s="209"/>
      <c r="H97" s="209"/>
      <c r="I97" s="210"/>
    </row>
    <row r="98" spans="1:9" ht="12.75">
      <c r="A98" s="232"/>
      <c r="B98" s="233"/>
      <c r="C98" s="236"/>
      <c r="D98" s="237"/>
      <c r="E98" s="56" t="s">
        <v>34</v>
      </c>
      <c r="F98" s="57" t="s">
        <v>35</v>
      </c>
      <c r="G98" s="58" t="s">
        <v>37</v>
      </c>
      <c r="H98" s="59" t="s">
        <v>46</v>
      </c>
      <c r="I98" s="60" t="s">
        <v>217</v>
      </c>
    </row>
    <row r="99" spans="1:9" ht="30" customHeight="1">
      <c r="A99" s="222" t="s">
        <v>125</v>
      </c>
      <c r="B99" s="223"/>
      <c r="C99" s="204"/>
      <c r="D99" s="205"/>
      <c r="E99" s="171"/>
      <c r="F99" s="171"/>
      <c r="G99" s="171"/>
      <c r="H99" s="171"/>
      <c r="I99" s="172"/>
    </row>
    <row r="100" spans="1:9" ht="30" customHeight="1">
      <c r="A100" s="224"/>
      <c r="B100" s="225"/>
      <c r="C100" s="204"/>
      <c r="D100" s="205"/>
      <c r="E100" s="171"/>
      <c r="F100" s="171"/>
      <c r="G100" s="171"/>
      <c r="H100" s="171"/>
      <c r="I100" s="172"/>
    </row>
    <row r="101" spans="1:9" ht="30" customHeight="1">
      <c r="A101" s="226"/>
      <c r="B101" s="227"/>
      <c r="C101" s="204"/>
      <c r="D101" s="205"/>
      <c r="E101" s="171"/>
      <c r="F101" s="171"/>
      <c r="G101" s="171"/>
      <c r="H101" s="171"/>
      <c r="I101" s="172"/>
    </row>
    <row r="102" spans="1:9" ht="30" customHeight="1">
      <c r="A102" s="222" t="s">
        <v>126</v>
      </c>
      <c r="B102" s="223"/>
      <c r="C102" s="204"/>
      <c r="D102" s="205"/>
      <c r="E102" s="171"/>
      <c r="F102" s="171"/>
      <c r="G102" s="171"/>
      <c r="H102" s="171"/>
      <c r="I102" s="172"/>
    </row>
    <row r="103" spans="1:9" ht="30" customHeight="1">
      <c r="A103" s="224"/>
      <c r="B103" s="225"/>
      <c r="C103" s="204"/>
      <c r="D103" s="205"/>
      <c r="E103" s="171"/>
      <c r="F103" s="171"/>
      <c r="G103" s="171"/>
      <c r="H103" s="171"/>
      <c r="I103" s="172"/>
    </row>
    <row r="104" spans="1:9" ht="30" customHeight="1" thickBot="1">
      <c r="A104" s="228"/>
      <c r="B104" s="229"/>
      <c r="C104" s="206"/>
      <c r="D104" s="207"/>
      <c r="E104" s="173"/>
      <c r="F104" s="173"/>
      <c r="G104" s="173"/>
      <c r="H104" s="173"/>
      <c r="I104" s="174"/>
    </row>
  </sheetData>
  <sheetProtection/>
  <mergeCells count="79"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  <mergeCell ref="C100:D100"/>
    <mergeCell ref="C101:D101"/>
    <mergeCell ref="B76:D76"/>
    <mergeCell ref="B77:D77"/>
    <mergeCell ref="B78:D78"/>
    <mergeCell ref="B86:D86"/>
    <mergeCell ref="B87:D87"/>
    <mergeCell ref="A88:I88"/>
    <mergeCell ref="A71:A72"/>
    <mergeCell ref="B71:D72"/>
    <mergeCell ref="G71:I71"/>
    <mergeCell ref="B73:D73"/>
    <mergeCell ref="B74:D74"/>
    <mergeCell ref="B75:D75"/>
    <mergeCell ref="A62:D62"/>
    <mergeCell ref="A63:D63"/>
    <mergeCell ref="A64:D64"/>
    <mergeCell ref="A65:D65"/>
    <mergeCell ref="A66:D66"/>
    <mergeCell ref="A67:D67"/>
    <mergeCell ref="A56:D57"/>
    <mergeCell ref="G56:I56"/>
    <mergeCell ref="A58:D58"/>
    <mergeCell ref="A59:D59"/>
    <mergeCell ref="A60:D60"/>
    <mergeCell ref="A61:D61"/>
    <mergeCell ref="A41:D41"/>
    <mergeCell ref="A42:D42"/>
    <mergeCell ref="A43:D43"/>
    <mergeCell ref="A44:D44"/>
    <mergeCell ref="A45:I45"/>
    <mergeCell ref="A46:I53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4:C4"/>
    <mergeCell ref="D4:I4"/>
    <mergeCell ref="A5:C5"/>
    <mergeCell ref="D5:I5"/>
    <mergeCell ref="A7:C8"/>
    <mergeCell ref="D7:D8"/>
    <mergeCell ref="G7:I7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showGridLines="0" zoomScaleSheetLayoutView="100" zoomScalePageLayoutView="0" workbookViewId="0" topLeftCell="A1">
      <pane ySplit="9" topLeftCell="A28" activePane="bottomLeft" state="frozen"/>
      <selection pane="topLeft" activeCell="A1" sqref="A1"/>
      <selection pane="bottomLeft" activeCell="I47" sqref="I47"/>
    </sheetView>
  </sheetViews>
  <sheetFormatPr defaultColWidth="9.140625" defaultRowHeight="12.75"/>
  <cols>
    <col min="1" max="1" width="17.140625" style="29" customWidth="1"/>
    <col min="2" max="2" width="28.00390625" style="29" customWidth="1"/>
    <col min="3" max="3" width="1.1484375" style="29" customWidth="1"/>
    <col min="4" max="4" width="17.00390625" style="29" hidden="1" customWidth="1"/>
    <col min="5" max="9" width="9.7109375" style="29" customWidth="1"/>
    <col min="10" max="10" width="2.28125" style="29" customWidth="1"/>
    <col min="11" max="16384" width="9.140625" style="29" customWidth="1"/>
  </cols>
  <sheetData>
    <row r="1" spans="1:9" ht="12.75">
      <c r="A1" s="301" t="s">
        <v>212</v>
      </c>
      <c r="B1" s="302"/>
      <c r="C1" s="302"/>
      <c r="D1" s="302"/>
      <c r="E1" s="302"/>
      <c r="F1" s="302"/>
      <c r="G1" s="302"/>
      <c r="H1" s="302"/>
      <c r="I1" s="303"/>
    </row>
    <row r="2" spans="1:9" ht="12.75">
      <c r="A2" s="304"/>
      <c r="B2" s="305"/>
      <c r="C2" s="305"/>
      <c r="D2" s="305"/>
      <c r="E2" s="305"/>
      <c r="F2" s="305"/>
      <c r="G2" s="305"/>
      <c r="H2" s="305"/>
      <c r="I2" s="306"/>
    </row>
    <row r="3" spans="1:9" ht="12.75">
      <c r="A3" s="40"/>
      <c r="B3" s="41"/>
      <c r="C3" s="41"/>
      <c r="D3" s="41"/>
      <c r="E3" s="41"/>
      <c r="F3" s="41"/>
      <c r="G3" s="41"/>
      <c r="H3" s="41"/>
      <c r="I3" s="42"/>
    </row>
    <row r="4" spans="1:9" s="19" customFormat="1" ht="12.75">
      <c r="A4" s="43" t="s">
        <v>2</v>
      </c>
      <c r="B4" s="309" t="str">
        <f>'T.0.Ulazni podaci'!B3:D3</f>
        <v>ORGANIZACIJSKI KOD I NAZIV PRORAČUNSKOG KORISNIKA</v>
      </c>
      <c r="C4" s="310"/>
      <c r="D4" s="310"/>
      <c r="E4" s="310"/>
      <c r="F4" s="310"/>
      <c r="G4" s="310"/>
      <c r="H4" s="310"/>
      <c r="I4" s="310"/>
    </row>
    <row r="5" spans="1:9" s="25" customFormat="1" ht="13.5" thickBot="1">
      <c r="A5" s="44"/>
      <c r="B5" s="27"/>
      <c r="C5" s="26"/>
      <c r="D5" s="26"/>
      <c r="E5" s="26"/>
      <c r="F5" s="26"/>
      <c r="G5" s="26"/>
      <c r="H5" s="26"/>
      <c r="I5" s="45"/>
    </row>
    <row r="6" spans="1:9" ht="45.75" customHeight="1" thickBot="1">
      <c r="A6" s="307" t="s">
        <v>176</v>
      </c>
      <c r="B6" s="308"/>
      <c r="C6" s="280">
        <f>'T.0.Ulazni podaci'!B4</f>
        <v>0</v>
      </c>
      <c r="D6" s="281"/>
      <c r="E6" s="281"/>
      <c r="F6" s="281"/>
      <c r="G6" s="281"/>
      <c r="H6" s="281"/>
      <c r="I6" s="282"/>
    </row>
    <row r="7" spans="1:9" ht="13.5" thickBot="1">
      <c r="A7" s="102"/>
      <c r="B7" s="102"/>
      <c r="C7" s="102"/>
      <c r="D7" s="102"/>
      <c r="E7" s="102"/>
      <c r="F7" s="102"/>
      <c r="G7" s="102"/>
      <c r="H7" s="102"/>
      <c r="I7" s="102"/>
    </row>
    <row r="8" spans="1:9" ht="12.75">
      <c r="A8" s="313" t="s">
        <v>22</v>
      </c>
      <c r="B8" s="314"/>
      <c r="C8" s="314"/>
      <c r="D8" s="314"/>
      <c r="E8" s="143" t="s">
        <v>18</v>
      </c>
      <c r="F8" s="143" t="s">
        <v>20</v>
      </c>
      <c r="G8" s="328" t="s">
        <v>21</v>
      </c>
      <c r="H8" s="329"/>
      <c r="I8" s="330"/>
    </row>
    <row r="9" spans="1:9" ht="13.5" customHeight="1">
      <c r="A9" s="315"/>
      <c r="B9" s="316"/>
      <c r="C9" s="316"/>
      <c r="D9" s="316"/>
      <c r="E9" s="105" t="s">
        <v>34</v>
      </c>
      <c r="F9" s="105" t="s">
        <v>35</v>
      </c>
      <c r="G9" s="105" t="s">
        <v>37</v>
      </c>
      <c r="H9" s="105" t="s">
        <v>46</v>
      </c>
      <c r="I9" s="137" t="s">
        <v>217</v>
      </c>
    </row>
    <row r="10" spans="1:9" ht="13.5" customHeight="1">
      <c r="A10" s="290" t="s">
        <v>24</v>
      </c>
      <c r="B10" s="291"/>
      <c r="C10" s="291"/>
      <c r="D10" s="133"/>
      <c r="E10" s="134"/>
      <c r="F10" s="134"/>
      <c r="G10" s="134"/>
      <c r="H10" s="134"/>
      <c r="I10" s="138"/>
    </row>
    <row r="11" spans="1:9" s="30" customFormat="1" ht="26.25" customHeight="1">
      <c r="A11" s="292">
        <f>'T.0.Ulazni podaci'!B7</f>
        <v>0</v>
      </c>
      <c r="B11" s="293"/>
      <c r="C11" s="293"/>
      <c r="D11" s="294"/>
      <c r="E11" s="106">
        <f>'T.1 P1'!E42</f>
        <v>0</v>
      </c>
      <c r="F11" s="106">
        <f>'T.1 P1'!F42</f>
        <v>0</v>
      </c>
      <c r="G11" s="106">
        <f>'T.1 P1'!G42</f>
        <v>0</v>
      </c>
      <c r="H11" s="106">
        <f>'T.1 P1'!H42</f>
        <v>0</v>
      </c>
      <c r="I11" s="139">
        <f>'T.1 P1'!I42</f>
        <v>0</v>
      </c>
    </row>
    <row r="12" spans="1:9" s="9" customFormat="1" ht="0.75" customHeight="1">
      <c r="A12" s="140"/>
      <c r="B12" s="107"/>
      <c r="C12" s="107"/>
      <c r="D12" s="107"/>
      <c r="E12" s="96"/>
      <c r="F12" s="96"/>
      <c r="G12" s="96"/>
      <c r="H12" s="96"/>
      <c r="I12" s="97"/>
    </row>
    <row r="13" spans="1:9" s="9" customFormat="1" ht="11.25" customHeight="1">
      <c r="A13" s="290" t="s">
        <v>25</v>
      </c>
      <c r="B13" s="291"/>
      <c r="C13" s="291"/>
      <c r="D13" s="135"/>
      <c r="E13" s="136"/>
      <c r="F13" s="136"/>
      <c r="G13" s="136"/>
      <c r="H13" s="136"/>
      <c r="I13" s="141"/>
    </row>
    <row r="14" spans="1:9" s="30" customFormat="1" ht="27" customHeight="1">
      <c r="A14" s="317">
        <f>'T.0.Ulazni podaci'!B8</f>
        <v>0</v>
      </c>
      <c r="B14" s="318"/>
      <c r="C14" s="318"/>
      <c r="D14" s="318"/>
      <c r="E14" s="106">
        <f>'T.1 P2'!E42</f>
        <v>0</v>
      </c>
      <c r="F14" s="106">
        <f>'T.1 P2'!F42</f>
        <v>0</v>
      </c>
      <c r="G14" s="106">
        <f>'T.1 P2'!G42</f>
        <v>0</v>
      </c>
      <c r="H14" s="106">
        <f>'T.1 P2'!H42</f>
        <v>0</v>
      </c>
      <c r="I14" s="139">
        <f>'T.1 P2'!I42</f>
        <v>0</v>
      </c>
    </row>
    <row r="15" spans="1:9" s="9" customFormat="1" ht="0.75" customHeight="1">
      <c r="A15" s="140"/>
      <c r="B15" s="107"/>
      <c r="C15" s="107"/>
      <c r="D15" s="107"/>
      <c r="E15" s="96"/>
      <c r="F15" s="96"/>
      <c r="G15" s="96"/>
      <c r="H15" s="96"/>
      <c r="I15" s="97"/>
    </row>
    <row r="16" spans="1:9" s="9" customFormat="1" ht="13.5" customHeight="1">
      <c r="A16" s="290" t="s">
        <v>26</v>
      </c>
      <c r="B16" s="291"/>
      <c r="C16" s="291"/>
      <c r="D16" s="135"/>
      <c r="E16" s="136"/>
      <c r="F16" s="136"/>
      <c r="G16" s="136"/>
      <c r="H16" s="136"/>
      <c r="I16" s="141"/>
    </row>
    <row r="17" spans="1:9" s="30" customFormat="1" ht="24" customHeight="1">
      <c r="A17" s="292">
        <f>'T.0.Ulazni podaci'!B9</f>
        <v>0</v>
      </c>
      <c r="B17" s="293"/>
      <c r="C17" s="293"/>
      <c r="D17" s="294"/>
      <c r="E17" s="106">
        <f>'T.1 P3'!E42</f>
        <v>0</v>
      </c>
      <c r="F17" s="106">
        <f>'T.1 P3'!F42</f>
        <v>0</v>
      </c>
      <c r="G17" s="106">
        <f>'T.1 P3'!G42</f>
        <v>0</v>
      </c>
      <c r="H17" s="106">
        <f>'T.1 P3'!H42</f>
        <v>0</v>
      </c>
      <c r="I17" s="139">
        <f>'T.1 P3'!I42</f>
        <v>0</v>
      </c>
    </row>
    <row r="18" spans="1:9" s="9" customFormat="1" ht="6" customHeight="1" hidden="1">
      <c r="A18" s="140"/>
      <c r="B18" s="107"/>
      <c r="C18" s="107"/>
      <c r="D18" s="107"/>
      <c r="E18" s="96"/>
      <c r="F18" s="96"/>
      <c r="G18" s="96"/>
      <c r="H18" s="96"/>
      <c r="I18" s="97"/>
    </row>
    <row r="19" spans="1:9" s="9" customFormat="1" ht="12" customHeight="1">
      <c r="A19" s="290" t="s">
        <v>27</v>
      </c>
      <c r="B19" s="291"/>
      <c r="C19" s="291"/>
      <c r="D19" s="135"/>
      <c r="E19" s="136"/>
      <c r="F19" s="136"/>
      <c r="G19" s="136"/>
      <c r="H19" s="136"/>
      <c r="I19" s="141"/>
    </row>
    <row r="20" spans="1:9" s="30" customFormat="1" ht="27" customHeight="1">
      <c r="A20" s="292">
        <f>'T.0.Ulazni podaci'!B10</f>
        <v>0</v>
      </c>
      <c r="B20" s="293"/>
      <c r="C20" s="293"/>
      <c r="D20" s="294"/>
      <c r="E20" s="106">
        <f>'T.1 P4'!E42</f>
        <v>0</v>
      </c>
      <c r="F20" s="106">
        <f>'T.1 P4'!F42</f>
        <v>0</v>
      </c>
      <c r="G20" s="106">
        <f>'T.1 P4'!G42</f>
        <v>0</v>
      </c>
      <c r="H20" s="106">
        <f>'T.1 P4'!H42</f>
        <v>0</v>
      </c>
      <c r="I20" s="139">
        <f>'T.1 P4'!I42</f>
        <v>0</v>
      </c>
    </row>
    <row r="21" spans="1:9" s="9" customFormat="1" ht="0.75" customHeight="1">
      <c r="A21" s="140"/>
      <c r="B21" s="107"/>
      <c r="C21" s="107"/>
      <c r="D21" s="107"/>
      <c r="E21" s="96"/>
      <c r="F21" s="96"/>
      <c r="G21" s="96"/>
      <c r="H21" s="96"/>
      <c r="I21" s="97"/>
    </row>
    <row r="22" spans="1:9" s="9" customFormat="1" ht="12.75" customHeight="1">
      <c r="A22" s="290" t="s">
        <v>28</v>
      </c>
      <c r="B22" s="291"/>
      <c r="C22" s="291"/>
      <c r="D22" s="135"/>
      <c r="E22" s="136"/>
      <c r="F22" s="136"/>
      <c r="G22" s="136"/>
      <c r="H22" s="136"/>
      <c r="I22" s="141"/>
    </row>
    <row r="23" spans="1:9" s="30" customFormat="1" ht="27" customHeight="1">
      <c r="A23" s="292">
        <f>'T.0.Ulazni podaci'!B11</f>
        <v>0</v>
      </c>
      <c r="B23" s="293"/>
      <c r="C23" s="293"/>
      <c r="D23" s="294"/>
      <c r="E23" s="106">
        <f>'T.1 P5'!E42</f>
        <v>0</v>
      </c>
      <c r="F23" s="106">
        <f>'T.1 P5'!F42</f>
        <v>0</v>
      </c>
      <c r="G23" s="106">
        <f>'T.1 P5'!G42</f>
        <v>0</v>
      </c>
      <c r="H23" s="106">
        <f>'T.1 P5'!H42</f>
        <v>0</v>
      </c>
      <c r="I23" s="139">
        <f>'T.1 P5'!I42</f>
        <v>0</v>
      </c>
    </row>
    <row r="24" spans="1:9" s="9" customFormat="1" ht="12.75" customHeight="1">
      <c r="A24" s="290" t="s">
        <v>177</v>
      </c>
      <c r="B24" s="291"/>
      <c r="C24" s="291"/>
      <c r="D24" s="135"/>
      <c r="E24" s="136"/>
      <c r="F24" s="136"/>
      <c r="G24" s="136"/>
      <c r="H24" s="136"/>
      <c r="I24" s="141"/>
    </row>
    <row r="25" spans="1:9" s="30" customFormat="1" ht="27" customHeight="1">
      <c r="A25" s="292">
        <f>'T.0.Ulazni podaci'!B12</f>
        <v>0</v>
      </c>
      <c r="B25" s="293"/>
      <c r="C25" s="293"/>
      <c r="D25" s="294"/>
      <c r="E25" s="106">
        <f>'T.1 P6'!E42</f>
        <v>0</v>
      </c>
      <c r="F25" s="106">
        <f>'T.1 P6'!F42</f>
        <v>0</v>
      </c>
      <c r="G25" s="106">
        <f>'T.1 P6'!G42</f>
        <v>0</v>
      </c>
      <c r="H25" s="106">
        <f>'T.1 P6'!H42</f>
        <v>0</v>
      </c>
      <c r="I25" s="139">
        <f>'T.1 P6'!I42</f>
        <v>0</v>
      </c>
    </row>
    <row r="26" spans="1:9" s="9" customFormat="1" ht="12.75" customHeight="1">
      <c r="A26" s="290" t="s">
        <v>178</v>
      </c>
      <c r="B26" s="291"/>
      <c r="C26" s="291"/>
      <c r="D26" s="135"/>
      <c r="E26" s="136"/>
      <c r="F26" s="136"/>
      <c r="G26" s="136"/>
      <c r="H26" s="136"/>
      <c r="I26" s="141"/>
    </row>
    <row r="27" spans="1:9" s="30" customFormat="1" ht="27" customHeight="1">
      <c r="A27" s="292">
        <f>'T.0.Ulazni podaci'!B13</f>
        <v>0</v>
      </c>
      <c r="B27" s="293"/>
      <c r="C27" s="293"/>
      <c r="D27" s="294"/>
      <c r="E27" s="106">
        <f>'T.1 P7'!E42</f>
        <v>0</v>
      </c>
      <c r="F27" s="106">
        <f>'T.1 P7'!F42</f>
        <v>0</v>
      </c>
      <c r="G27" s="106">
        <f>'T.1 P7'!G42</f>
        <v>0</v>
      </c>
      <c r="H27" s="106">
        <f>'T.1 P7'!H42</f>
        <v>0</v>
      </c>
      <c r="I27" s="139">
        <f>'T.1 P7'!I42</f>
        <v>0</v>
      </c>
    </row>
    <row r="28" spans="1:9" s="9" customFormat="1" ht="12.75" customHeight="1">
      <c r="A28" s="290" t="s">
        <v>179</v>
      </c>
      <c r="B28" s="291"/>
      <c r="C28" s="291"/>
      <c r="D28" s="135"/>
      <c r="E28" s="136"/>
      <c r="F28" s="136"/>
      <c r="G28" s="136"/>
      <c r="H28" s="136"/>
      <c r="I28" s="141"/>
    </row>
    <row r="29" spans="1:9" s="30" customFormat="1" ht="27" customHeight="1">
      <c r="A29" s="292">
        <f>'T.0.Ulazni podaci'!B14</f>
        <v>0</v>
      </c>
      <c r="B29" s="293"/>
      <c r="C29" s="293"/>
      <c r="D29" s="294"/>
      <c r="E29" s="106">
        <f>'T.1 P8'!E42</f>
        <v>0</v>
      </c>
      <c r="F29" s="106">
        <f>'T.1 P8'!F42</f>
        <v>0</v>
      </c>
      <c r="G29" s="106">
        <f>'T.1 P8'!G42</f>
        <v>0</v>
      </c>
      <c r="H29" s="106">
        <f>'T.1 P8'!H42</f>
        <v>0</v>
      </c>
      <c r="I29" s="139">
        <f>'T.1 P8'!I42</f>
        <v>0</v>
      </c>
    </row>
    <row r="30" spans="1:9" s="9" customFormat="1" ht="6" customHeight="1">
      <c r="A30" s="144"/>
      <c r="B30" s="24"/>
      <c r="C30" s="24"/>
      <c r="D30" s="24"/>
      <c r="E30" s="145"/>
      <c r="F30" s="145"/>
      <c r="G30" s="145"/>
      <c r="H30" s="145"/>
      <c r="I30" s="146"/>
    </row>
    <row r="31" spans="1:9" s="9" customFormat="1" ht="12.75" customHeight="1">
      <c r="A31" s="290" t="s">
        <v>244</v>
      </c>
      <c r="B31" s="291"/>
      <c r="C31" s="291"/>
      <c r="D31" s="135"/>
      <c r="E31" s="136"/>
      <c r="F31" s="136"/>
      <c r="G31" s="136"/>
      <c r="H31" s="136"/>
      <c r="I31" s="141"/>
    </row>
    <row r="32" spans="1:9" s="30" customFormat="1" ht="27" customHeight="1">
      <c r="A32" s="292">
        <f>'T.0.Ulazni podaci'!B15</f>
        <v>0</v>
      </c>
      <c r="B32" s="293"/>
      <c r="C32" s="293"/>
      <c r="D32" s="294"/>
      <c r="E32" s="106">
        <f>'T.1 P9'!E42</f>
        <v>0</v>
      </c>
      <c r="F32" s="106">
        <f>'T.1 P9'!F42</f>
        <v>0</v>
      </c>
      <c r="G32" s="106">
        <f>'T.1 P9'!G42</f>
        <v>0</v>
      </c>
      <c r="H32" s="106">
        <f>'T.1 P9'!H42</f>
        <v>0</v>
      </c>
      <c r="I32" s="139">
        <f>'T.1 P9'!I42</f>
        <v>0</v>
      </c>
    </row>
    <row r="33" spans="1:9" s="9" customFormat="1" ht="6" customHeight="1">
      <c r="A33" s="144"/>
      <c r="B33" s="24"/>
      <c r="C33" s="24"/>
      <c r="D33" s="24"/>
      <c r="E33" s="145"/>
      <c r="F33" s="145"/>
      <c r="G33" s="145"/>
      <c r="H33" s="145"/>
      <c r="I33" s="146"/>
    </row>
    <row r="34" spans="1:9" s="9" customFormat="1" ht="12.75" customHeight="1">
      <c r="A34" s="290" t="s">
        <v>245</v>
      </c>
      <c r="B34" s="291"/>
      <c r="C34" s="291"/>
      <c r="D34" s="135"/>
      <c r="E34" s="136"/>
      <c r="F34" s="136"/>
      <c r="G34" s="136"/>
      <c r="H34" s="136"/>
      <c r="I34" s="141"/>
    </row>
    <row r="35" spans="1:9" s="30" customFormat="1" ht="27" customHeight="1">
      <c r="A35" s="292">
        <f>'T.0.Ulazni podaci'!B16</f>
        <v>0</v>
      </c>
      <c r="B35" s="293"/>
      <c r="C35" s="293"/>
      <c r="D35" s="294"/>
      <c r="E35" s="106">
        <f>'T.1 P10'!E42</f>
        <v>0</v>
      </c>
      <c r="F35" s="106">
        <f>'T.1 P10'!F42</f>
        <v>0</v>
      </c>
      <c r="G35" s="106">
        <f>'T.1 P10'!G42</f>
        <v>0</v>
      </c>
      <c r="H35" s="106">
        <f>'T.1 P10'!H42</f>
        <v>0</v>
      </c>
      <c r="I35" s="139">
        <f>'T.1 P10'!I42</f>
        <v>0</v>
      </c>
    </row>
    <row r="36" spans="1:9" s="9" customFormat="1" ht="6" customHeight="1">
      <c r="A36" s="144"/>
      <c r="B36" s="24"/>
      <c r="C36" s="24"/>
      <c r="D36" s="24"/>
      <c r="E36" s="145"/>
      <c r="F36" s="145"/>
      <c r="G36" s="145"/>
      <c r="H36" s="145"/>
      <c r="I36" s="146"/>
    </row>
    <row r="37" spans="1:9" s="9" customFormat="1" ht="12.75" customHeight="1">
      <c r="A37" s="290" t="s">
        <v>266</v>
      </c>
      <c r="B37" s="291"/>
      <c r="C37" s="291"/>
      <c r="D37" s="135"/>
      <c r="E37" s="136"/>
      <c r="F37" s="136"/>
      <c r="G37" s="136"/>
      <c r="H37" s="136"/>
      <c r="I37" s="141"/>
    </row>
    <row r="38" spans="1:9" s="30" customFormat="1" ht="27" customHeight="1">
      <c r="A38" s="292">
        <f>'T.0.Ulazni podaci'!B17</f>
        <v>0</v>
      </c>
      <c r="B38" s="293"/>
      <c r="C38" s="293"/>
      <c r="D38" s="294"/>
      <c r="E38" s="106">
        <f>'T.1 P11'!E42</f>
        <v>0</v>
      </c>
      <c r="F38" s="106">
        <f>'T.1 P11'!F42</f>
        <v>0</v>
      </c>
      <c r="G38" s="106">
        <f>'T.1 P11'!G42</f>
        <v>0</v>
      </c>
      <c r="H38" s="106">
        <f>'T.1 P11'!H42</f>
        <v>0</v>
      </c>
      <c r="I38" s="139">
        <f>'T.1 P11'!I42</f>
        <v>0</v>
      </c>
    </row>
    <row r="39" spans="1:9" s="9" customFormat="1" ht="6" customHeight="1">
      <c r="A39" s="144"/>
      <c r="B39" s="24"/>
      <c r="C39" s="24"/>
      <c r="D39" s="24"/>
      <c r="E39" s="145"/>
      <c r="F39" s="145"/>
      <c r="G39" s="145"/>
      <c r="H39" s="145"/>
      <c r="I39" s="146"/>
    </row>
    <row r="40" spans="1:9" s="9" customFormat="1" ht="12.75" customHeight="1">
      <c r="A40" s="290" t="s">
        <v>267</v>
      </c>
      <c r="B40" s="291"/>
      <c r="C40" s="291"/>
      <c r="D40" s="135"/>
      <c r="E40" s="136"/>
      <c r="F40" s="136"/>
      <c r="G40" s="136"/>
      <c r="H40" s="136"/>
      <c r="I40" s="141"/>
    </row>
    <row r="41" spans="1:9" s="30" customFormat="1" ht="27" customHeight="1">
      <c r="A41" s="292">
        <f>'T.0.Ulazni podaci'!B18</f>
        <v>0</v>
      </c>
      <c r="B41" s="293"/>
      <c r="C41" s="293"/>
      <c r="D41" s="294"/>
      <c r="E41" s="106">
        <f>'T.1 P12'!E42</f>
        <v>0</v>
      </c>
      <c r="F41" s="106">
        <f>'T.1 P12'!F42</f>
        <v>0</v>
      </c>
      <c r="G41" s="106">
        <f>'T.1 P12'!G42</f>
        <v>0</v>
      </c>
      <c r="H41" s="106">
        <f>'T.1 P12'!H42</f>
        <v>0</v>
      </c>
      <c r="I41" s="139">
        <f>'T.1 P12'!I42</f>
        <v>0</v>
      </c>
    </row>
    <row r="42" spans="1:9" s="9" customFormat="1" ht="6" customHeight="1">
      <c r="A42" s="144"/>
      <c r="B42" s="24"/>
      <c r="C42" s="24"/>
      <c r="D42" s="24"/>
      <c r="E42" s="145"/>
      <c r="F42" s="145"/>
      <c r="G42" s="145"/>
      <c r="H42" s="145"/>
      <c r="I42" s="146"/>
    </row>
    <row r="43" spans="1:9" ht="12.75" customHeight="1" thickBot="1">
      <c r="A43" s="334" t="s">
        <v>23</v>
      </c>
      <c r="B43" s="335"/>
      <c r="C43" s="335"/>
      <c r="D43" s="335"/>
      <c r="E43" s="142">
        <f>+E11+E14+E17+E20+E23+E25+E27+E29+E32+E35+E38+E41</f>
        <v>0</v>
      </c>
      <c r="F43" s="142">
        <f>+F11+F14+F17+F20+F23+F25+F27+F29+F32+F35+F38+F41</f>
        <v>0</v>
      </c>
      <c r="G43" s="142">
        <f>+G11+G14+G17+G20+G23+G25+G27+G29+G32+G35+G38+G41</f>
        <v>0</v>
      </c>
      <c r="H43" s="142">
        <f>+H11+H14+H17+H20+H23+H25+H27+H29+H32+H35+H38+H41</f>
        <v>0</v>
      </c>
      <c r="I43" s="336">
        <f>+I11+I14+I17+I20+I23+I25+I27+I29+I32+I35+I38+I41</f>
        <v>0</v>
      </c>
    </row>
    <row r="44" spans="1:9" s="28" customFormat="1" ht="5.25" customHeight="1">
      <c r="A44" s="109"/>
      <c r="B44" s="103"/>
      <c r="C44" s="103"/>
      <c r="D44" s="103"/>
      <c r="E44" s="110"/>
      <c r="F44" s="110"/>
      <c r="G44" s="110"/>
      <c r="H44" s="110"/>
      <c r="I44" s="111"/>
    </row>
    <row r="45" spans="1:9" s="9" customFormat="1" ht="12" customHeight="1" hidden="1">
      <c r="A45" s="94"/>
      <c r="B45" s="46"/>
      <c r="C45" s="46"/>
      <c r="D45" s="46"/>
      <c r="E45" s="112"/>
      <c r="F45" s="112"/>
      <c r="G45" s="112"/>
      <c r="H45" s="112"/>
      <c r="I45" s="113"/>
    </row>
    <row r="46" spans="1:9" s="28" customFormat="1" ht="12.75" customHeight="1">
      <c r="A46" s="298" t="s">
        <v>181</v>
      </c>
      <c r="B46" s="299"/>
      <c r="C46" s="300"/>
      <c r="D46" s="104"/>
      <c r="E46" s="132">
        <v>2022</v>
      </c>
      <c r="F46" s="132">
        <v>2023</v>
      </c>
      <c r="G46" s="132">
        <v>2024</v>
      </c>
      <c r="H46" s="132">
        <v>2025</v>
      </c>
      <c r="I46" s="147">
        <v>2026</v>
      </c>
    </row>
    <row r="47" spans="1:13" ht="13.5" customHeight="1">
      <c r="A47" s="148">
        <v>600000</v>
      </c>
      <c r="B47" s="319" t="s">
        <v>180</v>
      </c>
      <c r="C47" s="320"/>
      <c r="D47" s="321"/>
      <c r="E47" s="90">
        <f>'T.1 P1'!E58+'T.1 P2'!E58+'T.1 P3'!E58+'T.1 P4'!E58+'T.1 P5'!E58+'T.1 P6'!E58+'T.1 P7'!E58+'T.1 P8'!E58+'T.1 P9'!E58+'T.1 P10'!E58+'T.1 P11'!E58+'T.1 P12'!E58</f>
        <v>0</v>
      </c>
      <c r="F47" s="90">
        <f>'T.1 P1'!F58+'T.1 P2'!F58+'T.1 P3'!F58+'T.1 P4'!F58+'T.1 P5'!F58+'T.1 P6'!F58+'T.1 P7'!F58+'T.1 P8'!F58+'T.1 P9'!F58+'T.1 P10'!F58+'T.1 P11'!F58+'T.1 P12'!F58</f>
        <v>0</v>
      </c>
      <c r="G47" s="90">
        <f>'T.1 P1'!G58+'T.1 P2'!G58+'T.1 P3'!G58+'T.1 P4'!G58+'T.1 P5'!G58+'T.1 P6'!G58+'T.1 P7'!G58+'T.1 P8'!G58+'T.1 P9'!G58+'T.1 P10'!G58+'T.1 P11'!G58+'T.1 P12'!G58</f>
        <v>0</v>
      </c>
      <c r="H47" s="90">
        <f>'T.1 P1'!H58+'T.1 P2'!H58+'T.1 P3'!H58+'T.1 P4'!H58+'T.1 P5'!H58+'T.1 P6'!H58+'T.1 P7'!H58+'T.1 P8'!H58+'T.1 P9'!H58+'T.1 P10'!H58+'T.1 P11'!H58+'T.1 P12'!H58</f>
        <v>0</v>
      </c>
      <c r="I47" s="91">
        <f>'T.1 P1'!I58+'T.1 P2'!I58+'T.1 P3'!I58+'T.1 P4'!I58+'T.1 P5'!I58+'T.1 P6'!I58+'T.1 P7'!I58+'T.1 P8'!I58+'T.1 P9'!I58+'T.1 P10'!I58+'T.1 P11'!I58+'T.1 P12'!I58</f>
        <v>0</v>
      </c>
      <c r="K47" s="31"/>
      <c r="L47" s="32"/>
      <c r="M47" s="32"/>
    </row>
    <row r="48" spans="1:13" ht="13.5" customHeight="1">
      <c r="A48" s="148">
        <v>611000</v>
      </c>
      <c r="B48" s="295" t="s">
        <v>15</v>
      </c>
      <c r="C48" s="296"/>
      <c r="D48" s="297"/>
      <c r="E48" s="90">
        <f>'T.1 P1'!E59+'T.1 P2'!E59+'T.1 P3'!E59+'T.1 P4'!E59+'T.1 P5'!E59+'T.1 P6'!E59+'T.1 P7'!E59+'T.1 P8'!E59+'T.1 P9'!E59+'T.1 P10'!E59+'T.1 P11'!E59+'T.1 P12'!E59</f>
        <v>0</v>
      </c>
      <c r="F48" s="90">
        <f>'T.1 P1'!F59+'T.1 P2'!F59+'T.1 P3'!F59+'T.1 P4'!F59+'T.1 P5'!F59+'T.1 P6'!F59+'T.1 P7'!F59+'T.1 P8'!F59+'T.1 P9'!F59+'T.1 P10'!F59+'T.1 P11'!F59+'T.1 P12'!F59</f>
        <v>0</v>
      </c>
      <c r="G48" s="90">
        <f>'T.1 P1'!G59+'T.1 P2'!G59+'T.1 P3'!G59+'T.1 P4'!G59+'T.1 P5'!G59+'T.1 P6'!G59+'T.1 P7'!G59+'T.1 P8'!G59+'T.1 P9'!G59+'T.1 P10'!G59+'T.1 P11'!G59+'T.1 P12'!G59</f>
        <v>0</v>
      </c>
      <c r="H48" s="90">
        <f>'T.1 P1'!H59+'T.1 P2'!H59+'T.1 P3'!H59+'T.1 P4'!H59+'T.1 P5'!H59+'T.1 P6'!H59+'T.1 P7'!H59+'T.1 P8'!H59+'T.1 P9'!H59+'T.1 P10'!H59+'T.1 P11'!H59+'T.1 P12'!H59</f>
        <v>0</v>
      </c>
      <c r="I48" s="91">
        <f>'T.1 P1'!I59+'T.1 P2'!I59+'T.1 P3'!I59+'T.1 P4'!I59+'T.1 P5'!I59+'T.1 P6'!I59+'T.1 P7'!I59+'T.1 P8'!I59+'T.1 P9'!I59+'T.1 P10'!I59+'T.1 P11'!I59+'T.1 P12'!I59</f>
        <v>0</v>
      </c>
      <c r="K48" s="31"/>
      <c r="L48" s="32"/>
      <c r="M48" s="32"/>
    </row>
    <row r="49" spans="1:13" ht="13.5" customHeight="1">
      <c r="A49" s="149">
        <v>612000</v>
      </c>
      <c r="B49" s="295" t="s">
        <v>30</v>
      </c>
      <c r="C49" s="296"/>
      <c r="D49" s="297"/>
      <c r="E49" s="90">
        <f>'T.1 P1'!E60+'T.1 P2'!E60+'T.1 P3'!E60+'T.1 P4'!E60+'T.1 P5'!E60+'T.1 P6'!E60+'T.1 P7'!E60+'T.1 P8'!E60+'T.1 P9'!E60+'T.1 P10'!E60+'T.1 P11'!E60+'T.1 P12'!E60</f>
        <v>0</v>
      </c>
      <c r="F49" s="90">
        <f>'T.1 P1'!F60+'T.1 P2'!F60+'T.1 P3'!F60+'T.1 P4'!F60+'T.1 P5'!F60+'T.1 P6'!F60+'T.1 P7'!F60+'T.1 P8'!F60+'T.1 P9'!F60+'T.1 P10'!F60+'T.1 P11'!F60+'T.1 P12'!F60</f>
        <v>0</v>
      </c>
      <c r="G49" s="90">
        <f>'T.1 P1'!G60+'T.1 P2'!G60+'T.1 P3'!G60+'T.1 P4'!G60+'T.1 P5'!G60+'T.1 P6'!G60+'T.1 P7'!G60+'T.1 P8'!G60+'T.1 P9'!G60+'T.1 P10'!G60+'T.1 P11'!G60+'T.1 P12'!G60</f>
        <v>0</v>
      </c>
      <c r="H49" s="90">
        <f>'T.1 P1'!H60+'T.1 P2'!H60+'T.1 P3'!H60+'T.1 P4'!H60+'T.1 P5'!H60+'T.1 P6'!H60+'T.1 P7'!H60+'T.1 P8'!H60+'T.1 P9'!H60+'T.1 P10'!H60+'T.1 P11'!H60+'T.1 P12'!H60</f>
        <v>0</v>
      </c>
      <c r="I49" s="91">
        <f>'T.1 P1'!I60+'T.1 P2'!I60+'T.1 P3'!I60+'T.1 P4'!I60+'T.1 P5'!I60+'T.1 P6'!I60+'T.1 P7'!I60+'T.1 P8'!I60+'T.1 P9'!I60+'T.1 P10'!I60+'T.1 P11'!I60+'T.1 P12'!I60</f>
        <v>0</v>
      </c>
      <c r="K49" s="31"/>
      <c r="L49" s="32"/>
      <c r="M49" s="32"/>
    </row>
    <row r="50" spans="1:13" ht="13.5" customHeight="1">
      <c r="A50" s="149">
        <v>613000</v>
      </c>
      <c r="B50" s="295" t="s">
        <v>5</v>
      </c>
      <c r="C50" s="296"/>
      <c r="D50" s="297"/>
      <c r="E50" s="90">
        <f>'T.1 P1'!E61+'T.1 P2'!E61+'T.1 P3'!E61+'T.1 P4'!E61+'T.1 P5'!E61+'T.1 P6'!E61+'T.1 P7'!E61+'T.1 P8'!E61+'T.1 P9'!E61+'T.1 P10'!E61+'T.1 P11'!E61+'T.1 P12'!E61</f>
        <v>0</v>
      </c>
      <c r="F50" s="90">
        <f>'T.1 P1'!F61+'T.1 P2'!F61+'T.1 P3'!F61+'T.1 P4'!F61+'T.1 P5'!F61+'T.1 P6'!F61+'T.1 P7'!F61+'T.1 P8'!F61+'T.1 P9'!F61+'T.1 P10'!F61+'T.1 P11'!F61+'T.1 P12'!F61</f>
        <v>0</v>
      </c>
      <c r="G50" s="90">
        <f>'T.1 P1'!G61+'T.1 P2'!G61+'T.1 P3'!G61+'T.1 P4'!G61+'T.1 P5'!G61+'T.1 P6'!G61+'T.1 P7'!G61+'T.1 P8'!G61+'T.1 P9'!G61+'T.1 P10'!G61+'T.1 P11'!G61+'T.1 P12'!G61</f>
        <v>0</v>
      </c>
      <c r="H50" s="90">
        <f>'T.1 P1'!H61+'T.1 P2'!H61+'T.1 P3'!H61+'T.1 P4'!H61+'T.1 P5'!H61+'T.1 P6'!H61+'T.1 P7'!H61+'T.1 P8'!H61+'T.1 P9'!H61+'T.1 P10'!H61+'T.1 P11'!H61+'T.1 P12'!H61</f>
        <v>0</v>
      </c>
      <c r="I50" s="91">
        <f>'T.1 P1'!I61+'T.1 P2'!I61+'T.1 P3'!I61+'T.1 P4'!I61+'T.1 P5'!I61+'T.1 P6'!I61+'T.1 P7'!I61+'T.1 P8'!I61+'T.1 P9'!I61+'T.1 P10'!I61+'T.1 P11'!I61+'T.1 P12'!I61</f>
        <v>0</v>
      </c>
      <c r="K50" s="31"/>
      <c r="L50" s="32"/>
      <c r="M50" s="32"/>
    </row>
    <row r="51" spans="1:13" ht="13.5" customHeight="1">
      <c r="A51" s="149">
        <v>614000</v>
      </c>
      <c r="B51" s="295" t="s">
        <v>16</v>
      </c>
      <c r="C51" s="296"/>
      <c r="D51" s="297"/>
      <c r="E51" s="90">
        <f>'T.1 P1'!E62+'T.1 P2'!E62+'T.1 P3'!E62+'T.1 P4'!E62+'T.1 P5'!E62+'T.1 P6'!E62+'T.1 P7'!E62+'T.1 P8'!E62+'T.1 P9'!E62+'T.1 P10'!E62+'T.1 P11'!E62+'T.1 P12'!E62</f>
        <v>0</v>
      </c>
      <c r="F51" s="90">
        <f>'T.1 P1'!F62+'T.1 P2'!F62+'T.1 P3'!F62+'T.1 P4'!F62+'T.1 P5'!F62+'T.1 P6'!F62+'T.1 P7'!F62+'T.1 P8'!F62+'T.1 P9'!F62+'T.1 P10'!F62+'T.1 P11'!F62+'T.1 P12'!F62</f>
        <v>0</v>
      </c>
      <c r="G51" s="90">
        <f>'T.1 P1'!G62+'T.1 P2'!G62+'T.1 P3'!G62+'T.1 P4'!G62+'T.1 P5'!G62+'T.1 P6'!G62+'T.1 P7'!G62+'T.1 P8'!G62+'T.1 P9'!G62+'T.1 P10'!G62+'T.1 P11'!G62+'T.1 P12'!G62</f>
        <v>0</v>
      </c>
      <c r="H51" s="90">
        <f>'T.1 P1'!H62+'T.1 P2'!H62+'T.1 P3'!H62+'T.1 P4'!H62+'T.1 P5'!H62+'T.1 P6'!H62+'T.1 P7'!H62+'T.1 P8'!H62+'T.1 P9'!H62+'T.1 P10'!H62+'T.1 P11'!H62+'T.1 P12'!H62</f>
        <v>0</v>
      </c>
      <c r="I51" s="91">
        <f>'T.1 P1'!I62+'T.1 P2'!I62+'T.1 P3'!I62+'T.1 P4'!I62+'T.1 P5'!I62+'T.1 P6'!I62+'T.1 P7'!I62+'T.1 P8'!I62+'T.1 P9'!I62+'T.1 P10'!I62+'T.1 P11'!I62+'T.1 P12'!I62</f>
        <v>0</v>
      </c>
      <c r="K51" s="31"/>
      <c r="L51" s="32"/>
      <c r="M51" s="32"/>
    </row>
    <row r="52" spans="1:13" ht="13.5" customHeight="1">
      <c r="A52" s="149">
        <v>615000</v>
      </c>
      <c r="B52" s="295" t="s">
        <v>31</v>
      </c>
      <c r="C52" s="296"/>
      <c r="D52" s="297"/>
      <c r="E52" s="90">
        <f>'T.1 P1'!E63+'T.1 P2'!E63+'T.1 P3'!E63+'T.1 P4'!E63+'T.1 P5'!E63+'T.1 P6'!E63+'T.1 P7'!E63+'T.1 P8'!E63+'T.1 P9'!E63+'T.1 P10'!E63+'T.1 P11'!E63+'T.1 P12'!E63</f>
        <v>0</v>
      </c>
      <c r="F52" s="90">
        <f>'T.1 P1'!F63+'T.1 P2'!F63+'T.1 P3'!F63+'T.1 P4'!F63+'T.1 P5'!F63+'T.1 P6'!F63+'T.1 P7'!F63+'T.1 P8'!F63+'T.1 P9'!F63+'T.1 P10'!F63+'T.1 P11'!F63+'T.1 P12'!F63</f>
        <v>0</v>
      </c>
      <c r="G52" s="90">
        <f>'T.1 P1'!G63+'T.1 P2'!G63+'T.1 P3'!G63+'T.1 P4'!G63+'T.1 P5'!G63+'T.1 P6'!G63+'T.1 P7'!G63+'T.1 P8'!G63+'T.1 P9'!G63+'T.1 P10'!G63+'T.1 P11'!G63+'T.1 P12'!G63</f>
        <v>0</v>
      </c>
      <c r="H52" s="90">
        <f>'T.1 P1'!H63+'T.1 P2'!H63+'T.1 P3'!H63+'T.1 P4'!H63+'T.1 P5'!H63+'T.1 P6'!H63+'T.1 P7'!H63+'T.1 P8'!H63+'T.1 P9'!H63+'T.1 P10'!H63+'T.1 P11'!H63+'T.1 P12'!H63</f>
        <v>0</v>
      </c>
      <c r="I52" s="91">
        <f>'T.1 P1'!I63+'T.1 P2'!I63+'T.1 P3'!I63+'T.1 P4'!I63+'T.1 P5'!I63+'T.1 P6'!I63+'T.1 P7'!I63+'T.1 P8'!I63+'T.1 P9'!I63+'T.1 P10'!I63+'T.1 P11'!I63+'T.1 P12'!I63</f>
        <v>0</v>
      </c>
      <c r="K52" s="31"/>
      <c r="L52" s="32"/>
      <c r="M52" s="32"/>
    </row>
    <row r="53" spans="1:13" ht="13.5" customHeight="1">
      <c r="A53" s="149">
        <v>616000</v>
      </c>
      <c r="B53" s="295" t="s">
        <v>32</v>
      </c>
      <c r="C53" s="296"/>
      <c r="D53" s="297"/>
      <c r="E53" s="90">
        <f>'T.1 P1'!E64+'T.1 P2'!E64+'T.1 P3'!E64+'T.1 P4'!E64+'T.1 P5'!E64+'T.1 P6'!E64+'T.1 P7'!E64+'T.1 P8'!E64+'T.1 P9'!E64+'T.1 P10'!E64+'T.1 P11'!E64+'T.1 P12'!E64</f>
        <v>0</v>
      </c>
      <c r="F53" s="90">
        <f>'T.1 P1'!F64+'T.1 P2'!F64+'T.1 P3'!F64+'T.1 P4'!F64+'T.1 P5'!F64+'T.1 P6'!F64+'T.1 P7'!F64+'T.1 P8'!F64+'T.1 P9'!F64+'T.1 P10'!F64+'T.1 P11'!F64+'T.1 P12'!F64</f>
        <v>0</v>
      </c>
      <c r="G53" s="90">
        <f>'T.1 P1'!G64+'T.1 P2'!G64+'T.1 P3'!G64+'T.1 P4'!G64+'T.1 P5'!G64+'T.1 P6'!G64+'T.1 P7'!G64+'T.1 P8'!G64+'T.1 P9'!G64+'T.1 P10'!G64+'T.1 P11'!G64+'T.1 P12'!G64</f>
        <v>0</v>
      </c>
      <c r="H53" s="90">
        <f>'T.1 P1'!H64+'T.1 P2'!H64+'T.1 P3'!H64+'T.1 P4'!H64+'T.1 P5'!H64+'T.1 P6'!H64+'T.1 P7'!H64+'T.1 P8'!H64+'T.1 P9'!H64+'T.1 P10'!H64+'T.1 P11'!H64+'T.1 P12'!H64</f>
        <v>0</v>
      </c>
      <c r="I53" s="91">
        <f>'T.1 P1'!I64+'T.1 P2'!I64+'T.1 P3'!I64+'T.1 P4'!I64+'T.1 P5'!I64+'T.1 P6'!I64+'T.1 P7'!I64+'T.1 P8'!I64+'T.1 P9'!I64+'T.1 P10'!I64+'T.1 P11'!I64+'T.1 P12'!I64</f>
        <v>0</v>
      </c>
      <c r="K53" s="31"/>
      <c r="L53" s="32"/>
      <c r="M53" s="32"/>
    </row>
    <row r="54" spans="1:13" ht="13.5" customHeight="1">
      <c r="A54" s="149">
        <v>821000</v>
      </c>
      <c r="B54" s="295" t="s">
        <v>17</v>
      </c>
      <c r="C54" s="296"/>
      <c r="D54" s="297"/>
      <c r="E54" s="90">
        <f>'T.1 P1'!E65+'T.1 P2'!E65+'T.1 P3'!E65+'T.1 P4'!E65+'T.1 P5'!E65+'T.1 P6'!E65+'T.1 P7'!E65+'T.1 P8'!E65+'T.1 P9'!E65+'T.1 P10'!E65+'T.1 P11'!E65+'T.1 P12'!E65</f>
        <v>0</v>
      </c>
      <c r="F54" s="90">
        <f>'T.1 P1'!F65+'T.1 P2'!F65+'T.1 P3'!F65+'T.1 P4'!F65+'T.1 P5'!F65+'T.1 P6'!F65+'T.1 P7'!F65+'T.1 P8'!F65+'T.1 P9'!F65+'T.1 P10'!F65+'T.1 P11'!F65+'T.1 P12'!F65</f>
        <v>0</v>
      </c>
      <c r="G54" s="90">
        <f>'T.1 P1'!G65+'T.1 P2'!G65+'T.1 P3'!G65+'T.1 P4'!G65+'T.1 P5'!G65+'T.1 P6'!G65+'T.1 P7'!G65+'T.1 P8'!G65+'T.1 P9'!G65+'T.1 P10'!G65+'T.1 P11'!G65+'T.1 P12'!G65</f>
        <v>0</v>
      </c>
      <c r="H54" s="90">
        <f>'T.1 P1'!H65+'T.1 P2'!H65+'T.1 P3'!H65+'T.1 P4'!H65+'T.1 P5'!H65+'T.1 P6'!H65+'T.1 P7'!H65+'T.1 P8'!H65+'T.1 P9'!H65+'T.1 P10'!H65+'T.1 P11'!H65+'T.1 P12'!H65</f>
        <v>0</v>
      </c>
      <c r="I54" s="91">
        <f>'T.1 P1'!I65+'T.1 P2'!I65+'T.1 P3'!I65+'T.1 P4'!I65+'T.1 P5'!I65+'T.1 P6'!I65+'T.1 P7'!I65+'T.1 P8'!I65+'T.1 P9'!I65+'T.1 P10'!I65+'T.1 P11'!I65+'T.1 P12'!I65</f>
        <v>0</v>
      </c>
      <c r="K54" s="31"/>
      <c r="L54" s="32"/>
      <c r="M54" s="32"/>
    </row>
    <row r="55" spans="1:13" ht="13.5" customHeight="1">
      <c r="A55" s="149">
        <v>823000</v>
      </c>
      <c r="B55" s="295" t="s">
        <v>33</v>
      </c>
      <c r="C55" s="296"/>
      <c r="D55" s="297"/>
      <c r="E55" s="90">
        <f>'T.1 P1'!E66+'T.1 P2'!E66+'T.1 P3'!E66+'T.1 P4'!E66+'T.1 P5'!E66+'T.1 P6'!E66+'T.1 P7'!E66+'T.1 P8'!E66+'T.1 P9'!E66+'T.1 P10'!E66+'T.1 P11'!E66+'T.1 P12'!E66</f>
        <v>0</v>
      </c>
      <c r="F55" s="90">
        <f>'T.1 P1'!F66+'T.1 P2'!F66+'T.1 P3'!F66+'T.1 P4'!F66+'T.1 P5'!F66+'T.1 P6'!F66+'T.1 P7'!F66+'T.1 P8'!F66+'T.1 P9'!F66+'T.1 P10'!F66+'T.1 P11'!F66+'T.1 P12'!F66</f>
        <v>0</v>
      </c>
      <c r="G55" s="90">
        <f>'T.1 P1'!G66+'T.1 P2'!G66+'T.1 P3'!G66+'T.1 P4'!G66+'T.1 P5'!G66+'T.1 P6'!G66+'T.1 P7'!G66+'T.1 P8'!G66+'T.1 P9'!G66+'T.1 P10'!G66+'T.1 P11'!G66+'T.1 P12'!G66</f>
        <v>0</v>
      </c>
      <c r="H55" s="90">
        <f>'T.1 P1'!H66+'T.1 P2'!H66+'T.1 P3'!H66+'T.1 P4'!H66+'T.1 P5'!H66+'T.1 P6'!H66+'T.1 P7'!H66+'T.1 P8'!H66+'T.1 P9'!H66+'T.1 P10'!H66+'T.1 P11'!H66+'T.1 P12'!H66</f>
        <v>0</v>
      </c>
      <c r="I55" s="91">
        <f>'T.1 P1'!I66+'T.1 P2'!I66+'T.1 P3'!I66+'T.1 P4'!I66+'T.1 P5'!I66+'T.1 P6'!I66+'T.1 P7'!I66+'T.1 P8'!I66+'T.1 P9'!I66+'T.1 P10'!I66+'T.1 P11'!I66+'T.1 P12'!I66</f>
        <v>0</v>
      </c>
      <c r="K55" s="31"/>
      <c r="L55" s="32"/>
      <c r="M55" s="32"/>
    </row>
    <row r="56" spans="1:13" ht="4.5" customHeight="1">
      <c r="A56" s="114"/>
      <c r="B56" s="82"/>
      <c r="C56" s="82"/>
      <c r="D56" s="82"/>
      <c r="E56" s="92"/>
      <c r="F56" s="92"/>
      <c r="G56" s="92"/>
      <c r="H56" s="92"/>
      <c r="I56" s="93"/>
      <c r="K56" s="31"/>
      <c r="L56" s="32"/>
      <c r="M56" s="32"/>
    </row>
    <row r="57" spans="1:9" s="28" customFormat="1" ht="12.75" customHeight="1" thickBot="1">
      <c r="A57" s="331" t="s">
        <v>6</v>
      </c>
      <c r="B57" s="332"/>
      <c r="C57" s="332"/>
      <c r="D57" s="332"/>
      <c r="E57" s="332"/>
      <c r="F57" s="332"/>
      <c r="G57" s="332"/>
      <c r="H57" s="332"/>
      <c r="I57" s="333"/>
    </row>
    <row r="58" spans="1:13" s="47" customFormat="1" ht="13.5" customHeight="1" thickBot="1">
      <c r="A58" s="115"/>
      <c r="B58" s="325" t="s">
        <v>36</v>
      </c>
      <c r="C58" s="326"/>
      <c r="D58" s="327"/>
      <c r="E58" s="116">
        <f>SUM(E47:E55)</f>
        <v>0</v>
      </c>
      <c r="F58" s="116">
        <f>SUM(F47:F55)</f>
        <v>0</v>
      </c>
      <c r="G58" s="116">
        <f>SUM(G47:G55)</f>
        <v>0</v>
      </c>
      <c r="H58" s="116">
        <f>SUM(H47:H55)</f>
        <v>0</v>
      </c>
      <c r="I58" s="117">
        <f>SUM(I47:I55)</f>
        <v>0</v>
      </c>
      <c r="K58" s="31"/>
      <c r="L58" s="31"/>
      <c r="M58" s="31"/>
    </row>
    <row r="59" spans="1:13" ht="13.5" customHeight="1">
      <c r="A59" s="94"/>
      <c r="B59" s="319" t="s">
        <v>207</v>
      </c>
      <c r="C59" s="320"/>
      <c r="D59" s="321"/>
      <c r="E59" s="95">
        <f>'T.1 P1'!E43+'T.1 P2'!E43+'T.1 P3'!E43+'T.1 P4'!E43+'T.1 P5'!E43+'T.1 P6'!E43+'T.1 P7'!E43+'T.1 P8'!E43+'T.1 P9'!E43+'T.1 P10'!E43+'T.1 P11'!E43+'T.1 P12'!E43</f>
        <v>0</v>
      </c>
      <c r="F59" s="95">
        <f>'T.1 P1'!F43+'T.1 P2'!F43+'T.1 P3'!F43+'T.1 P4'!F43+'T.1 P5'!F43+'T.1 P6'!F43+'T.1 P7'!F43+'T.1 P8'!F43+'T.1 P9'!F43+'T.1 P10'!F43+'T.1 P11'!F43+'T.1 P12'!F43</f>
        <v>0</v>
      </c>
      <c r="G59" s="95">
        <f>'T.1 P1'!G43+'T.1 P2'!G43+'T.1 P3'!G43+'T.1 P4'!G43+'T.1 P5'!G43+'T.1 P6'!G43+'T.1 P7'!G43+'T.1 P8'!G43+'T.1 P9'!G43+'T.1 P10'!G43+'T.1 P11'!G43+'T.1 P12'!G43</f>
        <v>0</v>
      </c>
      <c r="H59" s="95">
        <f>'T.1 P1'!H43+'T.1 P2'!H43+'T.1 P3'!H43+'T.1 P4'!H43+'T.1 P5'!H43+'T.1 P6'!H43+'T.1 P7'!H43+'T.1 P8'!H43+'T.1 P9'!H43+'T.1 P10'!H43+'T.1 P11'!H43+'T.1 P12'!H43</f>
        <v>0</v>
      </c>
      <c r="I59" s="91">
        <f>'T.1 P1'!I43+'T.1 P2'!I43+'T.1 P3'!I43+'T.1 P4'!I43+'T.1 P5'!I43+'T.1 P6'!I43+'T.1 P7'!I43+'T.1 P8'!I43+'T.1 P9'!I43+'T.1 P10'!I43+'T.1 P11'!I43+'T.1 P12'!I43</f>
        <v>0</v>
      </c>
      <c r="K59" s="31"/>
      <c r="L59" s="32"/>
      <c r="M59" s="32"/>
    </row>
    <row r="60" spans="1:13" ht="6" customHeight="1" thickBot="1">
      <c r="A60" s="98"/>
      <c r="B60" s="82"/>
      <c r="C60" s="82"/>
      <c r="D60" s="82"/>
      <c r="E60" s="99"/>
      <c r="F60" s="99"/>
      <c r="G60" s="99"/>
      <c r="H60" s="99"/>
      <c r="I60" s="100"/>
      <c r="K60" s="31"/>
      <c r="L60" s="32"/>
      <c r="M60" s="32"/>
    </row>
    <row r="61" spans="1:9" ht="27" customHeight="1" thickBot="1">
      <c r="A61" s="311" t="s">
        <v>208</v>
      </c>
      <c r="B61" s="211"/>
      <c r="C61" s="211"/>
      <c r="D61" s="312"/>
      <c r="E61" s="108">
        <f>+SUM(E58:E59)</f>
        <v>0</v>
      </c>
      <c r="F61" s="108">
        <f>+SUM(F58:F59)</f>
        <v>0</v>
      </c>
      <c r="G61" s="108">
        <f>+SUM(G58:G59)</f>
        <v>0</v>
      </c>
      <c r="H61" s="108">
        <f>+SUM(H58:H59)</f>
        <v>0</v>
      </c>
      <c r="I61" s="117">
        <f>+SUM(I58:I59)</f>
        <v>0</v>
      </c>
    </row>
    <row r="62" spans="1:9" s="9" customFormat="1" ht="3.75" customHeight="1">
      <c r="A62" s="98"/>
      <c r="B62" s="82"/>
      <c r="C62" s="82"/>
      <c r="D62" s="82"/>
      <c r="E62" s="99"/>
      <c r="F62" s="99"/>
      <c r="G62" s="99"/>
      <c r="H62" s="99"/>
      <c r="I62" s="100"/>
    </row>
    <row r="63" spans="1:13" ht="13.5" thickBot="1">
      <c r="A63" s="322" t="s">
        <v>8</v>
      </c>
      <c r="B63" s="323"/>
      <c r="C63" s="323"/>
      <c r="D63" s="324"/>
      <c r="E63" s="101">
        <f>'T.1 P1'!E44+'T.1 P2'!E44+'T.1 P3'!E44+'T.1 P4'!E44+'T.1 P5'!E44+'T.1 P6'!E44+'T.1 P7'!E44+'T.1 P8'!E44+'T.1 P9'!E44+'T.1 P10'!E44+'T.1 P11'!E44+'T.1 P12'!E44</f>
        <v>0</v>
      </c>
      <c r="F63" s="101">
        <f>'T.1 P1'!F44+'T.1 P2'!F44+'T.1 P3'!F44+'T.1 P4'!F44+'T.1 P5'!F44+'T.1 P6'!F44+'T.1 P7'!F44+'T.1 P8'!F44+'T.1 P9'!F44+'T.1 P10'!F44+'T.1 P11'!F44+'T.1 P12'!F44</f>
        <v>0</v>
      </c>
      <c r="G63" s="101">
        <f>'T.1 P1'!G44+'T.1 P2'!G44+'T.1 P3'!G44+'T.1 P4'!G44+'T.1 P5'!G44+'T.1 P6'!G44+'T.1 P7'!G44+'T.1 P8'!G44+'T.1 P9'!G44+'T.1 P10'!G44+'T.1 P11'!G44+'T.1 P12'!G44</f>
        <v>0</v>
      </c>
      <c r="H63" s="101">
        <f>'T.1 P1'!H44+'T.1 P2'!H44+'T.1 P3'!H44+'T.1 P4'!H44+'T.1 P5'!H44+'T.1 P6'!H44+'T.1 P7'!H44+'T.1 P8'!H44+'T.1 P9'!H44+'T.1 P10'!H44+'T.1 P11'!H44+'T.1 P12'!H44</f>
        <v>0</v>
      </c>
      <c r="I63" s="177">
        <f>'T.1 P1'!I44+'T.1 P2'!I44+'T.1 P3'!I44+'T.1 P4'!I44+'T.1 P5'!I44+'T.1 P6'!I44+'T.1 P7'!I44+'T.1 P8'!I44+'T.1 P9'!I44+'T.1 P10'!I44+'T.1 P11'!I44+'T.1 P12'!I44</f>
        <v>0</v>
      </c>
      <c r="K63" s="32"/>
      <c r="L63" s="32"/>
      <c r="M63" s="32"/>
    </row>
    <row r="64" spans="1:9" ht="9" customHeight="1">
      <c r="A64" s="33"/>
      <c r="B64" s="33"/>
      <c r="C64" s="34"/>
      <c r="D64" s="34"/>
      <c r="E64" s="34"/>
      <c r="F64" s="34"/>
      <c r="G64" s="35"/>
      <c r="H64" s="35"/>
      <c r="I64" s="35"/>
    </row>
  </sheetData>
  <sheetProtection/>
  <mergeCells count="46">
    <mergeCell ref="A63:D63"/>
    <mergeCell ref="B58:D58"/>
    <mergeCell ref="A25:D25"/>
    <mergeCell ref="C6:I6"/>
    <mergeCell ref="A11:D11"/>
    <mergeCell ref="G8:I8"/>
    <mergeCell ref="B49:D49"/>
    <mergeCell ref="A57:I57"/>
    <mergeCell ref="A20:D20"/>
    <mergeCell ref="A43:D43"/>
    <mergeCell ref="A61:D61"/>
    <mergeCell ref="A17:D17"/>
    <mergeCell ref="A8:D9"/>
    <mergeCell ref="A14:D14"/>
    <mergeCell ref="A23:D23"/>
    <mergeCell ref="B55:D55"/>
    <mergeCell ref="B50:D50"/>
    <mergeCell ref="B51:D51"/>
    <mergeCell ref="B47:D47"/>
    <mergeCell ref="B59:D59"/>
    <mergeCell ref="B53:D53"/>
    <mergeCell ref="B54:D54"/>
    <mergeCell ref="A10:C10"/>
    <mergeCell ref="A13:C13"/>
    <mergeCell ref="A16:C16"/>
    <mergeCell ref="A19:C19"/>
    <mergeCell ref="A37:C37"/>
    <mergeCell ref="A38:D38"/>
    <mergeCell ref="A40:C40"/>
    <mergeCell ref="A41:D41"/>
    <mergeCell ref="A31:C31"/>
    <mergeCell ref="A32:D32"/>
    <mergeCell ref="A1:I2"/>
    <mergeCell ref="A6:B6"/>
    <mergeCell ref="B4:I4"/>
    <mergeCell ref="B52:D52"/>
    <mergeCell ref="A34:C34"/>
    <mergeCell ref="A35:D35"/>
    <mergeCell ref="B48:D48"/>
    <mergeCell ref="A46:C46"/>
    <mergeCell ref="A22:C22"/>
    <mergeCell ref="A24:C24"/>
    <mergeCell ref="A26:C26"/>
    <mergeCell ref="A27:D27"/>
    <mergeCell ref="A28:C28"/>
    <mergeCell ref="A29:D29"/>
  </mergeCells>
  <printOptions/>
  <pageMargins left="0.3937007874015748" right="0.3937007874015748" top="0.7874015748031497" bottom="0.3937007874015748" header="0.3937007874015748" footer="0.1968503937007874"/>
  <pageSetup cellComments="asDisplayed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3:L43"/>
  <sheetViews>
    <sheetView showGridLines="0" tabSelected="1" zoomScaleSheetLayoutView="100" zoomScalePageLayoutView="0" workbookViewId="0" topLeftCell="A1">
      <selection activeCell="P35" sqref="P35"/>
    </sheetView>
  </sheetViews>
  <sheetFormatPr defaultColWidth="9.140625" defaultRowHeight="12.75"/>
  <cols>
    <col min="1" max="1" width="3.00390625" style="1" customWidth="1"/>
    <col min="2" max="2" width="1.7109375" style="1" customWidth="1"/>
    <col min="3" max="3" width="1.8515625" style="1" customWidth="1"/>
    <col min="4" max="4" width="0.9921875" style="1" customWidth="1"/>
    <col min="5" max="5" width="9.140625" style="1" customWidth="1"/>
    <col min="6" max="6" width="5.140625" style="1" customWidth="1"/>
    <col min="7" max="7" width="10.8515625" style="1" customWidth="1"/>
    <col min="8" max="8" width="9.140625" style="1" customWidth="1"/>
    <col min="9" max="9" width="12.421875" style="1" customWidth="1"/>
    <col min="10" max="10" width="37.00390625" style="1" customWidth="1"/>
    <col min="11" max="11" width="31.421875" style="1" hidden="1" customWidth="1"/>
    <col min="12" max="12" width="3.28125" style="1" customWidth="1"/>
    <col min="13" max="13" width="4.140625" style="1" customWidth="1"/>
    <col min="14" max="16384" width="9.140625" style="1" customWidth="1"/>
  </cols>
  <sheetData>
    <row r="3" spans="2:12" ht="12.75">
      <c r="B3" s="3"/>
      <c r="C3" s="4"/>
      <c r="D3" s="4"/>
      <c r="E3" s="4"/>
      <c r="F3" s="4"/>
      <c r="G3" s="4"/>
      <c r="H3" s="4"/>
      <c r="I3" s="4"/>
      <c r="J3" s="4"/>
      <c r="K3" s="4"/>
      <c r="L3" s="10"/>
    </row>
    <row r="4" spans="2:12" ht="12.75">
      <c r="B4" s="5"/>
      <c r="C4" s="6"/>
      <c r="D4" s="6"/>
      <c r="E4" s="6"/>
      <c r="F4" s="6"/>
      <c r="G4" s="6"/>
      <c r="H4" s="6"/>
      <c r="I4" s="6"/>
      <c r="J4" s="6"/>
      <c r="K4" s="6"/>
      <c r="L4" s="11"/>
    </row>
    <row r="5" spans="2:12" ht="12.75">
      <c r="B5" s="5"/>
      <c r="C5" s="6"/>
      <c r="D5" s="6"/>
      <c r="E5" s="6"/>
      <c r="F5" s="6"/>
      <c r="G5" s="6"/>
      <c r="H5" s="6"/>
      <c r="I5" s="6"/>
      <c r="J5" s="6"/>
      <c r="K5" s="6"/>
      <c r="L5" s="11"/>
    </row>
    <row r="6" spans="2:12" ht="12.75">
      <c r="B6" s="5"/>
      <c r="C6" s="6"/>
      <c r="D6" s="6"/>
      <c r="E6" s="6"/>
      <c r="F6" s="6"/>
      <c r="G6" s="6"/>
      <c r="H6" s="6"/>
      <c r="I6" s="6"/>
      <c r="J6" s="6"/>
      <c r="K6" s="6"/>
      <c r="L6" s="11"/>
    </row>
    <row r="7" spans="2:12" ht="12.75">
      <c r="B7" s="5"/>
      <c r="C7" s="6"/>
      <c r="D7" s="6"/>
      <c r="E7" s="6"/>
      <c r="F7" s="6"/>
      <c r="G7" s="6"/>
      <c r="H7" s="6"/>
      <c r="I7" s="6"/>
      <c r="J7" s="6"/>
      <c r="K7" s="6"/>
      <c r="L7" s="11"/>
    </row>
    <row r="8" spans="2:12" ht="12.75">
      <c r="B8" s="5"/>
      <c r="C8" s="6"/>
      <c r="D8" s="6"/>
      <c r="E8" s="6"/>
      <c r="F8" s="6"/>
      <c r="G8" s="6"/>
      <c r="H8" s="6"/>
      <c r="I8" s="6"/>
      <c r="J8" s="6"/>
      <c r="K8" s="6"/>
      <c r="L8" s="11"/>
    </row>
    <row r="9" spans="2:12" ht="12.75">
      <c r="B9" s="5"/>
      <c r="C9" s="6"/>
      <c r="D9" s="6"/>
      <c r="E9" s="6"/>
      <c r="F9" s="6"/>
      <c r="G9" s="6"/>
      <c r="H9" s="6"/>
      <c r="I9" s="6"/>
      <c r="J9" s="6"/>
      <c r="K9" s="6"/>
      <c r="L9" s="11"/>
    </row>
    <row r="10" spans="2:12" ht="12.7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11"/>
    </row>
    <row r="11" spans="2:12" ht="12.75" customHeight="1">
      <c r="B11" s="190" t="s">
        <v>14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2"/>
    </row>
    <row r="12" spans="2:12" ht="12.7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12"/>
    </row>
    <row r="13" spans="2:12" ht="12.75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12"/>
    </row>
    <row r="14" spans="2:12" ht="12.75" customHeight="1">
      <c r="B14" s="190" t="s">
        <v>29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2"/>
    </row>
    <row r="15" spans="2:12" ht="12.75" customHeight="1">
      <c r="B15" s="190" t="s">
        <v>216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2"/>
    </row>
    <row r="16" spans="2:12" ht="12.7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11"/>
    </row>
    <row r="17" spans="2:12" ht="12.75" customHeight="1">
      <c r="B17" s="5"/>
      <c r="C17" s="6"/>
      <c r="D17" s="6"/>
      <c r="E17" s="193" t="s">
        <v>210</v>
      </c>
      <c r="F17" s="194"/>
      <c r="G17" s="194"/>
      <c r="H17" s="194"/>
      <c r="I17" s="194"/>
      <c r="J17" s="195"/>
      <c r="K17" s="6"/>
      <c r="L17" s="11"/>
    </row>
    <row r="18" spans="2:12" ht="12.75" customHeight="1">
      <c r="B18" s="5"/>
      <c r="C18" s="6"/>
      <c r="D18" s="6"/>
      <c r="E18" s="6"/>
      <c r="F18" s="6"/>
      <c r="G18" s="15"/>
      <c r="H18" s="15"/>
      <c r="I18" s="6"/>
      <c r="J18" s="6"/>
      <c r="K18" s="6"/>
      <c r="L18" s="11"/>
    </row>
    <row r="19" spans="2:12" ht="12.75" customHeight="1">
      <c r="B19" s="5"/>
      <c r="C19" s="6"/>
      <c r="D19" s="6"/>
      <c r="E19" s="6"/>
      <c r="F19" s="6"/>
      <c r="G19" s="15"/>
      <c r="H19" s="6"/>
      <c r="I19" s="6"/>
      <c r="J19" s="6"/>
      <c r="K19" s="6"/>
      <c r="L19" s="11"/>
    </row>
    <row r="20" spans="2:12" ht="12.75" customHeight="1">
      <c r="B20" s="5"/>
      <c r="C20" s="6"/>
      <c r="D20" s="6"/>
      <c r="E20" s="6"/>
      <c r="F20" s="6"/>
      <c r="G20" s="15"/>
      <c r="H20" s="15"/>
      <c r="I20" s="6"/>
      <c r="J20" s="6"/>
      <c r="K20" s="6"/>
      <c r="L20" s="11"/>
    </row>
    <row r="21" spans="2:12" ht="12.75" customHeight="1">
      <c r="B21" s="5"/>
      <c r="C21" s="6"/>
      <c r="D21" s="6"/>
      <c r="E21" s="6" t="s">
        <v>8</v>
      </c>
      <c r="G21" s="15"/>
      <c r="H21" s="166"/>
      <c r="J21" s="6"/>
      <c r="K21" s="6"/>
      <c r="L21" s="11"/>
    </row>
    <row r="22" spans="2:12" ht="12.75" customHeight="1">
      <c r="B22" s="5"/>
      <c r="C22" s="6"/>
      <c r="D22" s="6"/>
      <c r="E22" s="6" t="s">
        <v>9</v>
      </c>
      <c r="G22" s="15"/>
      <c r="H22" s="15"/>
      <c r="I22" s="6"/>
      <c r="J22" s="6"/>
      <c r="K22" s="6"/>
      <c r="L22" s="11"/>
    </row>
    <row r="23" spans="2:12" ht="12.75" customHeight="1">
      <c r="B23" s="5"/>
      <c r="C23" s="6"/>
      <c r="D23" s="6"/>
      <c r="E23" s="6" t="s">
        <v>10</v>
      </c>
      <c r="G23" s="15"/>
      <c r="H23" s="15"/>
      <c r="I23" s="6"/>
      <c r="J23" s="6"/>
      <c r="K23" s="6"/>
      <c r="L23" s="11"/>
    </row>
    <row r="24" spans="2:12" ht="12.75" customHeight="1">
      <c r="B24" s="5"/>
      <c r="C24" s="6"/>
      <c r="D24" s="6"/>
      <c r="E24" s="36" t="s">
        <v>11</v>
      </c>
      <c r="G24" s="15"/>
      <c r="H24" s="15"/>
      <c r="I24" s="6"/>
      <c r="J24" s="6"/>
      <c r="K24" s="6"/>
      <c r="L24" s="11"/>
    </row>
    <row r="25" spans="2:12" ht="12.75" customHeight="1">
      <c r="B25" s="5"/>
      <c r="C25" s="6"/>
      <c r="D25" s="6"/>
      <c r="E25" s="36" t="s">
        <v>12</v>
      </c>
      <c r="G25" s="15"/>
      <c r="H25" s="15"/>
      <c r="I25" s="6"/>
      <c r="J25" s="6"/>
      <c r="K25" s="6"/>
      <c r="L25" s="11"/>
    </row>
    <row r="26" spans="2:12" ht="12.75" customHeight="1">
      <c r="B26" s="5"/>
      <c r="C26" s="6"/>
      <c r="D26" s="6"/>
      <c r="E26" s="6" t="s">
        <v>13</v>
      </c>
      <c r="G26" s="15"/>
      <c r="H26" s="37"/>
      <c r="I26" s="38"/>
      <c r="J26" s="38"/>
      <c r="K26" s="38"/>
      <c r="L26" s="39"/>
    </row>
    <row r="27" spans="2:12" ht="12.75" customHeight="1">
      <c r="B27" s="5"/>
      <c r="C27" s="6"/>
      <c r="D27" s="6"/>
      <c r="E27" s="36"/>
      <c r="G27" s="15"/>
      <c r="H27" s="15"/>
      <c r="I27" s="6"/>
      <c r="J27" s="6"/>
      <c r="K27" s="6"/>
      <c r="L27" s="11"/>
    </row>
    <row r="28" spans="2:12" ht="12.75" customHeight="1">
      <c r="B28" s="5"/>
      <c r="C28" s="6"/>
      <c r="D28" s="6"/>
      <c r="E28" s="6" t="s">
        <v>19</v>
      </c>
      <c r="F28" s="20"/>
      <c r="G28" s="6"/>
      <c r="H28" s="196"/>
      <c r="I28" s="197"/>
      <c r="J28" s="2"/>
      <c r="K28" s="2"/>
      <c r="L28" s="11"/>
    </row>
    <row r="29" spans="2:12" ht="12.75" customHeight="1">
      <c r="B29" s="5"/>
      <c r="C29" s="6"/>
      <c r="D29" s="6"/>
      <c r="E29" s="6" t="s">
        <v>0</v>
      </c>
      <c r="F29" s="6"/>
      <c r="G29" s="6"/>
      <c r="H29" s="178"/>
      <c r="I29" s="179"/>
      <c r="J29" s="180"/>
      <c r="K29" s="50"/>
      <c r="L29" s="11"/>
    </row>
    <row r="30" spans="2:12" ht="12.75" customHeight="1">
      <c r="B30" s="5"/>
      <c r="C30" s="6"/>
      <c r="D30" s="6"/>
      <c r="E30" s="6" t="s">
        <v>1</v>
      </c>
      <c r="F30" s="6"/>
      <c r="G30" s="6"/>
      <c r="H30" s="183"/>
      <c r="I30" s="184"/>
      <c r="J30" s="2"/>
      <c r="K30" s="2"/>
      <c r="L30" s="11"/>
    </row>
    <row r="31" spans="2:12" ht="12.75" customHeight="1">
      <c r="B31" s="5"/>
      <c r="C31" s="6"/>
      <c r="D31" s="6"/>
      <c r="E31" s="9" t="s">
        <v>7</v>
      </c>
      <c r="F31" s="6"/>
      <c r="G31" s="6"/>
      <c r="H31" s="185"/>
      <c r="I31" s="186"/>
      <c r="J31" s="187"/>
      <c r="K31" s="6"/>
      <c r="L31" s="11"/>
    </row>
    <row r="32" spans="2:12" ht="12.75" customHeight="1">
      <c r="B32" s="5"/>
      <c r="C32" s="6"/>
      <c r="D32" s="6"/>
      <c r="E32" s="6"/>
      <c r="F32" s="6"/>
      <c r="G32" s="6"/>
      <c r="H32" s="16"/>
      <c r="I32" s="6"/>
      <c r="J32" s="6"/>
      <c r="K32" s="6"/>
      <c r="L32" s="11"/>
    </row>
    <row r="33" spans="2:12" ht="12.75" customHeight="1">
      <c r="B33" s="5"/>
      <c r="C33" s="6"/>
      <c r="D33" s="9"/>
      <c r="E33" s="6"/>
      <c r="F33" s="6"/>
      <c r="G33" s="6"/>
      <c r="H33" s="6"/>
      <c r="I33" s="6"/>
      <c r="J33" s="6"/>
      <c r="K33" s="6"/>
      <c r="L33" s="11"/>
    </row>
    <row r="34" spans="2:12" ht="27.75" customHeight="1">
      <c r="B34" s="5"/>
      <c r="C34" s="6"/>
      <c r="D34" s="9"/>
      <c r="E34" s="188" t="s">
        <v>215</v>
      </c>
      <c r="F34" s="189"/>
      <c r="G34" s="189"/>
      <c r="H34" s="178"/>
      <c r="I34" s="179"/>
      <c r="J34" s="179"/>
      <c r="K34" s="180"/>
      <c r="L34" s="11"/>
    </row>
    <row r="35" spans="2:12" ht="27.75" customHeight="1">
      <c r="B35" s="5"/>
      <c r="C35" s="6"/>
      <c r="D35" s="9"/>
      <c r="E35" s="21"/>
      <c r="F35" s="21"/>
      <c r="G35" s="21"/>
      <c r="H35" s="17"/>
      <c r="I35" s="17"/>
      <c r="J35" s="17"/>
      <c r="K35" s="17"/>
      <c r="L35" s="11"/>
    </row>
    <row r="36" spans="2:12" ht="27.75" customHeight="1">
      <c r="B36" s="5"/>
      <c r="C36" s="6"/>
      <c r="D36" s="9"/>
      <c r="E36" s="21"/>
      <c r="F36" s="21"/>
      <c r="G36" s="21"/>
      <c r="H36" s="17"/>
      <c r="I36" s="17"/>
      <c r="J36" s="17"/>
      <c r="K36" s="17"/>
      <c r="L36" s="11"/>
    </row>
    <row r="37" spans="2:12" ht="12.75" customHeight="1">
      <c r="B37" s="5"/>
      <c r="C37" s="6"/>
      <c r="D37" s="6"/>
      <c r="E37" s="22"/>
      <c r="F37" s="6"/>
      <c r="G37" s="6"/>
      <c r="H37" s="6"/>
      <c r="I37" s="6"/>
      <c r="J37" s="6"/>
      <c r="K37" s="6"/>
      <c r="L37" s="11"/>
    </row>
    <row r="38" spans="2:12" ht="12.75" customHeight="1">
      <c r="B38" s="5"/>
      <c r="C38" s="6"/>
      <c r="D38" s="6"/>
      <c r="E38" s="6"/>
      <c r="F38" s="6"/>
      <c r="G38" s="6"/>
      <c r="H38" s="48"/>
      <c r="I38" s="48"/>
      <c r="J38" s="48"/>
      <c r="K38" s="6"/>
      <c r="L38" s="11"/>
    </row>
    <row r="39" spans="2:12" ht="12.75" customHeight="1">
      <c r="B39" s="5"/>
      <c r="C39" s="6"/>
      <c r="D39" s="6"/>
      <c r="E39" s="6" t="s">
        <v>213</v>
      </c>
      <c r="F39" s="23"/>
      <c r="G39" s="23"/>
      <c r="H39" s="49"/>
      <c r="I39" s="49"/>
      <c r="J39" s="49"/>
      <c r="K39" s="6"/>
      <c r="L39" s="11"/>
    </row>
    <row r="40" spans="2:12" ht="12.75" customHeight="1">
      <c r="B40" s="5"/>
      <c r="C40" s="6"/>
      <c r="D40" s="6"/>
      <c r="E40" s="6"/>
      <c r="F40" s="23"/>
      <c r="G40" s="23"/>
      <c r="H40" s="181" t="s">
        <v>211</v>
      </c>
      <c r="I40" s="182"/>
      <c r="J40" s="182"/>
      <c r="K40" s="6"/>
      <c r="L40" s="11"/>
    </row>
    <row r="41" spans="2:12" ht="12.75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11"/>
    </row>
    <row r="42" spans="2:12" ht="12.75">
      <c r="B42" s="5"/>
      <c r="C42" s="6"/>
      <c r="D42" s="6"/>
      <c r="E42" s="6"/>
      <c r="F42" s="6"/>
      <c r="G42" s="6"/>
      <c r="H42" s="6"/>
      <c r="I42" s="6"/>
      <c r="J42" s="6"/>
      <c r="K42" s="6"/>
      <c r="L42" s="11"/>
    </row>
    <row r="43" spans="2:12" ht="12.7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8"/>
    </row>
  </sheetData>
  <sheetProtection formatColumns="0" formatRows="0" insertRows="0"/>
  <mergeCells count="11">
    <mergeCell ref="B11:L11"/>
    <mergeCell ref="B14:L14"/>
    <mergeCell ref="B15:L15"/>
    <mergeCell ref="E17:J17"/>
    <mergeCell ref="H28:I28"/>
    <mergeCell ref="H29:J29"/>
    <mergeCell ref="H40:J40"/>
    <mergeCell ref="H30:I30"/>
    <mergeCell ref="H31:J31"/>
    <mergeCell ref="E34:G34"/>
    <mergeCell ref="H34:K34"/>
  </mergeCells>
  <printOptions/>
  <pageMargins left="0.7480314960629921" right="0.7480314960629921" top="0.984251968503937" bottom="0.984251968503937" header="3.7401574803149606" footer="0.5118110236220472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F1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1.00390625" style="0" customWidth="1"/>
    <col min="2" max="2" width="39.421875" style="0" customWidth="1"/>
    <col min="3" max="3" width="34.00390625" style="0" customWidth="1"/>
    <col min="4" max="4" width="33.421875" style="0" customWidth="1"/>
    <col min="5" max="5" width="26.8515625" style="0" customWidth="1"/>
    <col min="6" max="6" width="28.140625" style="0" customWidth="1"/>
  </cols>
  <sheetData>
    <row r="1" ht="15.75">
      <c r="A1" s="53" t="s">
        <v>42</v>
      </c>
    </row>
    <row r="3" spans="1:4" ht="15" customHeight="1">
      <c r="A3" s="51" t="s">
        <v>43</v>
      </c>
      <c r="B3" s="198" t="str">
        <f>Naslovna!E17</f>
        <v>ORGANIZACIJSKI KOD I NAZIV PRORAČUNSKOG KORISNIKA</v>
      </c>
      <c r="C3" s="199"/>
      <c r="D3" s="200"/>
    </row>
    <row r="4" spans="1:4" ht="30" customHeight="1">
      <c r="A4" s="175" t="s">
        <v>44</v>
      </c>
      <c r="B4" s="201"/>
      <c r="C4" s="202"/>
      <c r="D4" s="203"/>
    </row>
    <row r="6" spans="1:6" ht="12.75">
      <c r="A6" s="176"/>
      <c r="B6" s="176" t="s">
        <v>45</v>
      </c>
      <c r="C6" s="176" t="s">
        <v>38</v>
      </c>
      <c r="D6" s="176" t="s">
        <v>41</v>
      </c>
      <c r="E6" s="176" t="s">
        <v>40</v>
      </c>
      <c r="F6" s="176" t="s">
        <v>39</v>
      </c>
    </row>
    <row r="7" spans="1:6" ht="69.75" customHeight="1">
      <c r="A7" s="75" t="s">
        <v>47</v>
      </c>
      <c r="B7" s="150"/>
      <c r="C7" s="150"/>
      <c r="D7" s="150"/>
      <c r="E7" s="150"/>
      <c r="F7" s="150"/>
    </row>
    <row r="8" spans="1:6" ht="69.75" customHeight="1">
      <c r="A8" s="75" t="s">
        <v>48</v>
      </c>
      <c r="B8" s="150"/>
      <c r="C8" s="150"/>
      <c r="D8" s="150"/>
      <c r="E8" s="150"/>
      <c r="F8" s="150"/>
    </row>
    <row r="9" spans="1:6" ht="69.75" customHeight="1">
      <c r="A9" s="75" t="s">
        <v>49</v>
      </c>
      <c r="B9" s="150"/>
      <c r="C9" s="150"/>
      <c r="D9" s="150"/>
      <c r="E9" s="150"/>
      <c r="F9" s="150"/>
    </row>
    <row r="10" spans="1:6" ht="69.75" customHeight="1">
      <c r="A10" s="75" t="s">
        <v>50</v>
      </c>
      <c r="B10" s="150"/>
      <c r="C10" s="150"/>
      <c r="D10" s="150"/>
      <c r="E10" s="150"/>
      <c r="F10" s="150"/>
    </row>
    <row r="11" spans="1:6" ht="69.75" customHeight="1">
      <c r="A11" s="75" t="s">
        <v>51</v>
      </c>
      <c r="B11" s="150"/>
      <c r="C11" s="150"/>
      <c r="D11" s="150"/>
      <c r="E11" s="150"/>
      <c r="F11" s="150"/>
    </row>
    <row r="12" spans="1:6" ht="69.75" customHeight="1">
      <c r="A12" s="75" t="s">
        <v>52</v>
      </c>
      <c r="B12" s="150"/>
      <c r="C12" s="150"/>
      <c r="D12" s="150"/>
      <c r="E12" s="150"/>
      <c r="F12" s="150"/>
    </row>
    <row r="13" spans="1:6" ht="69.75" customHeight="1">
      <c r="A13" s="75" t="s">
        <v>113</v>
      </c>
      <c r="B13" s="150"/>
      <c r="C13" s="150"/>
      <c r="D13" s="150"/>
      <c r="E13" s="150"/>
      <c r="F13" s="150"/>
    </row>
    <row r="14" spans="1:6" ht="69.75" customHeight="1">
      <c r="A14" s="75" t="s">
        <v>114</v>
      </c>
      <c r="B14" s="150"/>
      <c r="C14" s="150"/>
      <c r="D14" s="150"/>
      <c r="E14" s="150"/>
      <c r="F14" s="150"/>
    </row>
    <row r="15" spans="1:6" ht="69.75" customHeight="1">
      <c r="A15" s="75" t="s">
        <v>224</v>
      </c>
      <c r="B15" s="150"/>
      <c r="C15" s="150"/>
      <c r="D15" s="150"/>
      <c r="E15" s="150"/>
      <c r="F15" s="150"/>
    </row>
    <row r="16" spans="1:6" ht="69.75" customHeight="1">
      <c r="A16" s="75" t="s">
        <v>225</v>
      </c>
      <c r="B16" s="150"/>
      <c r="C16" s="150"/>
      <c r="D16" s="150"/>
      <c r="E16" s="150"/>
      <c r="F16" s="150"/>
    </row>
    <row r="17" spans="1:6" ht="69.75" customHeight="1">
      <c r="A17" s="75" t="s">
        <v>264</v>
      </c>
      <c r="B17" s="150"/>
      <c r="C17" s="150"/>
      <c r="D17" s="150"/>
      <c r="E17" s="150"/>
      <c r="F17" s="150"/>
    </row>
    <row r="18" spans="1:6" ht="69.75" customHeight="1">
      <c r="A18" s="75" t="s">
        <v>265</v>
      </c>
      <c r="B18" s="150"/>
      <c r="C18" s="150"/>
      <c r="D18" s="150"/>
      <c r="E18" s="150"/>
      <c r="F18" s="150"/>
    </row>
    <row r="19" ht="49.5" customHeight="1"/>
    <row r="20" ht="49.5" customHeight="1"/>
  </sheetData>
  <sheetProtection/>
  <mergeCells count="2">
    <mergeCell ref="B3:D3"/>
    <mergeCell ref="B4:D4"/>
  </mergeCells>
  <printOptions/>
  <pageMargins left="0.42" right="0.35" top="0.42" bottom="0.43" header="0.31496062992125984" footer="0.31496062992125984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">
      <selection activeCell="A16" sqref="A16:C1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122</v>
      </c>
      <c r="B1" s="54"/>
    </row>
    <row r="2" ht="10.5" customHeight="1"/>
    <row r="3" ht="5.25" customHeight="1" thickBot="1"/>
    <row r="4" spans="1:9" ht="39.75" customHeight="1" thickBot="1">
      <c r="A4" s="283" t="s">
        <v>115</v>
      </c>
      <c r="B4" s="284"/>
      <c r="C4" s="284"/>
      <c r="D4" s="280">
        <f>'T.0.Ulazni podaci'!B7</f>
        <v>0</v>
      </c>
      <c r="E4" s="281"/>
      <c r="F4" s="281"/>
      <c r="G4" s="281"/>
      <c r="H4" s="281"/>
      <c r="I4" s="282"/>
    </row>
    <row r="5" spans="1:9" ht="10.5" customHeight="1" thickBot="1">
      <c r="A5" s="286"/>
      <c r="B5" s="286"/>
      <c r="C5" s="286"/>
      <c r="D5" s="285"/>
      <c r="E5" s="285"/>
      <c r="F5" s="285"/>
      <c r="G5" s="285"/>
      <c r="H5" s="285"/>
      <c r="I5" s="285"/>
    </row>
    <row r="6" spans="1:9" ht="15" customHeight="1">
      <c r="A6" s="126" t="s">
        <v>112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87" t="s">
        <v>108</v>
      </c>
      <c r="B7" s="241"/>
      <c r="C7" s="241"/>
      <c r="D7" s="288" t="s">
        <v>109</v>
      </c>
      <c r="E7" s="61" t="s">
        <v>18</v>
      </c>
      <c r="F7" s="61" t="s">
        <v>20</v>
      </c>
      <c r="G7" s="269" t="s">
        <v>21</v>
      </c>
      <c r="H7" s="270"/>
      <c r="I7" s="271"/>
    </row>
    <row r="8" spans="1:9" ht="19.5" customHeight="1">
      <c r="A8" s="240"/>
      <c r="B8" s="241"/>
      <c r="C8" s="241"/>
      <c r="D8" s="289"/>
      <c r="E8" s="56" t="s">
        <v>34</v>
      </c>
      <c r="F8" s="57" t="s">
        <v>35</v>
      </c>
      <c r="G8" s="58" t="s">
        <v>37</v>
      </c>
      <c r="H8" s="59" t="s">
        <v>46</v>
      </c>
      <c r="I8" s="60" t="s">
        <v>217</v>
      </c>
    </row>
    <row r="9" spans="1:9" ht="15" customHeight="1">
      <c r="A9" s="265"/>
      <c r="B9" s="266"/>
      <c r="C9" s="266"/>
      <c r="D9" s="151"/>
      <c r="E9" s="152"/>
      <c r="F9" s="152"/>
      <c r="G9" s="153"/>
      <c r="H9" s="154"/>
      <c r="I9" s="155"/>
    </row>
    <row r="10" spans="1:9" ht="15" customHeight="1">
      <c r="A10" s="265"/>
      <c r="B10" s="266"/>
      <c r="C10" s="266"/>
      <c r="D10" s="151"/>
      <c r="E10" s="156"/>
      <c r="F10" s="156"/>
      <c r="G10" s="157"/>
      <c r="H10" s="158"/>
      <c r="I10" s="159"/>
    </row>
    <row r="11" spans="1:9" ht="15" customHeight="1">
      <c r="A11" s="265"/>
      <c r="B11" s="266"/>
      <c r="C11" s="266"/>
      <c r="D11" s="151"/>
      <c r="E11" s="156"/>
      <c r="F11" s="156"/>
      <c r="G11" s="157"/>
      <c r="H11" s="158"/>
      <c r="I11" s="159"/>
    </row>
    <row r="12" spans="1:9" ht="15" customHeight="1">
      <c r="A12" s="265"/>
      <c r="B12" s="266"/>
      <c r="C12" s="266"/>
      <c r="D12" s="151"/>
      <c r="E12" s="156"/>
      <c r="F12" s="156"/>
      <c r="G12" s="157"/>
      <c r="H12" s="158"/>
      <c r="I12" s="159"/>
    </row>
    <row r="13" spans="1:9" ht="15" customHeight="1">
      <c r="A13" s="265"/>
      <c r="B13" s="266"/>
      <c r="C13" s="266"/>
      <c r="D13" s="151"/>
      <c r="E13" s="156"/>
      <c r="F13" s="156"/>
      <c r="G13" s="157"/>
      <c r="H13" s="158"/>
      <c r="I13" s="159"/>
    </row>
    <row r="14" spans="1:9" ht="15" customHeight="1">
      <c r="A14" s="265"/>
      <c r="B14" s="266"/>
      <c r="C14" s="266"/>
      <c r="D14" s="160"/>
      <c r="E14" s="156"/>
      <c r="F14" s="156"/>
      <c r="G14" s="157"/>
      <c r="H14" s="158"/>
      <c r="I14" s="159"/>
    </row>
    <row r="15" spans="1:9" ht="15" customHeight="1">
      <c r="A15" s="265"/>
      <c r="B15" s="266"/>
      <c r="C15" s="266"/>
      <c r="D15" s="160"/>
      <c r="E15" s="156"/>
      <c r="F15" s="156"/>
      <c r="G15" s="157"/>
      <c r="H15" s="158"/>
      <c r="I15" s="159"/>
    </row>
    <row r="16" spans="1:9" ht="15" customHeight="1">
      <c r="A16" s="265"/>
      <c r="B16" s="266"/>
      <c r="C16" s="266"/>
      <c r="D16" s="160"/>
      <c r="E16" s="156"/>
      <c r="F16" s="156"/>
      <c r="G16" s="157"/>
      <c r="H16" s="158"/>
      <c r="I16" s="159"/>
    </row>
    <row r="17" spans="1:9" ht="15" customHeight="1">
      <c r="A17" s="265"/>
      <c r="B17" s="266"/>
      <c r="C17" s="266"/>
      <c r="D17" s="160"/>
      <c r="E17" s="156"/>
      <c r="F17" s="156"/>
      <c r="G17" s="157"/>
      <c r="H17" s="158"/>
      <c r="I17" s="159"/>
    </row>
    <row r="18" spans="1:9" ht="15" customHeight="1">
      <c r="A18" s="265"/>
      <c r="B18" s="266"/>
      <c r="C18" s="266"/>
      <c r="D18" s="160"/>
      <c r="E18" s="156"/>
      <c r="F18" s="156"/>
      <c r="G18" s="157"/>
      <c r="H18" s="158"/>
      <c r="I18" s="159"/>
    </row>
    <row r="19" spans="1:9" ht="15" customHeight="1">
      <c r="A19" s="265"/>
      <c r="B19" s="266"/>
      <c r="C19" s="266"/>
      <c r="D19" s="160"/>
      <c r="E19" s="156"/>
      <c r="F19" s="156"/>
      <c r="G19" s="157"/>
      <c r="H19" s="158"/>
      <c r="I19" s="159"/>
    </row>
    <row r="20" spans="1:9" ht="15" customHeight="1">
      <c r="A20" s="265"/>
      <c r="B20" s="266"/>
      <c r="C20" s="266"/>
      <c r="D20" s="160"/>
      <c r="E20" s="156"/>
      <c r="F20" s="156"/>
      <c r="G20" s="157"/>
      <c r="H20" s="158"/>
      <c r="I20" s="159"/>
    </row>
    <row r="21" spans="1:9" ht="15" customHeight="1">
      <c r="A21" s="265"/>
      <c r="B21" s="266"/>
      <c r="C21" s="266"/>
      <c r="D21" s="160"/>
      <c r="E21" s="156"/>
      <c r="F21" s="156"/>
      <c r="G21" s="157"/>
      <c r="H21" s="158"/>
      <c r="I21" s="159"/>
    </row>
    <row r="22" spans="1:9" ht="15" customHeight="1">
      <c r="A22" s="265"/>
      <c r="B22" s="266"/>
      <c r="C22" s="266"/>
      <c r="D22" s="160"/>
      <c r="E22" s="156"/>
      <c r="F22" s="156"/>
      <c r="G22" s="157"/>
      <c r="H22" s="158"/>
      <c r="I22" s="159"/>
    </row>
    <row r="23" spans="1:9" ht="15" customHeight="1">
      <c r="A23" s="265"/>
      <c r="B23" s="266"/>
      <c r="C23" s="266"/>
      <c r="D23" s="160"/>
      <c r="E23" s="156"/>
      <c r="F23" s="156"/>
      <c r="G23" s="157"/>
      <c r="H23" s="158"/>
      <c r="I23" s="159"/>
    </row>
    <row r="24" spans="1:9" ht="15" customHeight="1">
      <c r="A24" s="265"/>
      <c r="B24" s="266"/>
      <c r="C24" s="266"/>
      <c r="D24" s="160"/>
      <c r="E24" s="156"/>
      <c r="F24" s="156"/>
      <c r="G24" s="157"/>
      <c r="H24" s="158"/>
      <c r="I24" s="159"/>
    </row>
    <row r="25" spans="1:9" ht="15" customHeight="1">
      <c r="A25" s="265"/>
      <c r="B25" s="266"/>
      <c r="C25" s="266"/>
      <c r="D25" s="160"/>
      <c r="E25" s="156"/>
      <c r="F25" s="156"/>
      <c r="G25" s="157"/>
      <c r="H25" s="158"/>
      <c r="I25" s="159"/>
    </row>
    <row r="26" spans="1:9" ht="15" customHeight="1">
      <c r="A26" s="265"/>
      <c r="B26" s="266"/>
      <c r="C26" s="266"/>
      <c r="D26" s="160"/>
      <c r="E26" s="156"/>
      <c r="F26" s="156"/>
      <c r="G26" s="157"/>
      <c r="H26" s="158"/>
      <c r="I26" s="159"/>
    </row>
    <row r="27" spans="1:9" ht="15" customHeight="1">
      <c r="A27" s="265"/>
      <c r="B27" s="266"/>
      <c r="C27" s="266"/>
      <c r="D27" s="160"/>
      <c r="E27" s="156"/>
      <c r="F27" s="156"/>
      <c r="G27" s="157"/>
      <c r="H27" s="158"/>
      <c r="I27" s="159"/>
    </row>
    <row r="28" spans="1:9" ht="15" customHeight="1">
      <c r="A28" s="265"/>
      <c r="B28" s="266"/>
      <c r="C28" s="266"/>
      <c r="D28" s="160"/>
      <c r="E28" s="156"/>
      <c r="F28" s="156"/>
      <c r="G28" s="157"/>
      <c r="H28" s="158"/>
      <c r="I28" s="159"/>
    </row>
    <row r="29" spans="1:9" ht="15" customHeight="1">
      <c r="A29" s="265"/>
      <c r="B29" s="266"/>
      <c r="C29" s="266"/>
      <c r="D29" s="160"/>
      <c r="E29" s="156"/>
      <c r="F29" s="156"/>
      <c r="G29" s="157"/>
      <c r="H29" s="158"/>
      <c r="I29" s="159"/>
    </row>
    <row r="30" spans="1:9" ht="15" customHeight="1">
      <c r="A30" s="265"/>
      <c r="B30" s="266"/>
      <c r="C30" s="266"/>
      <c r="D30" s="160"/>
      <c r="E30" s="156"/>
      <c r="F30" s="156"/>
      <c r="G30" s="157"/>
      <c r="H30" s="158"/>
      <c r="I30" s="159"/>
    </row>
    <row r="31" spans="1:9" ht="15" customHeight="1">
      <c r="A31" s="265"/>
      <c r="B31" s="266"/>
      <c r="C31" s="266"/>
      <c r="D31" s="160"/>
      <c r="E31" s="156"/>
      <c r="F31" s="156"/>
      <c r="G31" s="157"/>
      <c r="H31" s="158"/>
      <c r="I31" s="159"/>
    </row>
    <row r="32" spans="1:9" ht="15" customHeight="1">
      <c r="A32" s="265"/>
      <c r="B32" s="266"/>
      <c r="C32" s="266"/>
      <c r="D32" s="160"/>
      <c r="E32" s="156"/>
      <c r="F32" s="156"/>
      <c r="G32" s="157"/>
      <c r="H32" s="158"/>
      <c r="I32" s="159"/>
    </row>
    <row r="33" spans="1:9" ht="15" customHeight="1">
      <c r="A33" s="265"/>
      <c r="B33" s="266"/>
      <c r="C33" s="266"/>
      <c r="D33" s="160"/>
      <c r="E33" s="156"/>
      <c r="F33" s="156"/>
      <c r="G33" s="157"/>
      <c r="H33" s="158"/>
      <c r="I33" s="159"/>
    </row>
    <row r="34" spans="1:9" ht="15" customHeight="1">
      <c r="A34" s="265"/>
      <c r="B34" s="266"/>
      <c r="C34" s="266"/>
      <c r="D34" s="160"/>
      <c r="E34" s="156"/>
      <c r="F34" s="156"/>
      <c r="G34" s="157"/>
      <c r="H34" s="158"/>
      <c r="I34" s="159"/>
    </row>
    <row r="35" spans="1:9" ht="15" customHeight="1">
      <c r="A35" s="265"/>
      <c r="B35" s="266"/>
      <c r="C35" s="266"/>
      <c r="D35" s="160"/>
      <c r="E35" s="156"/>
      <c r="F35" s="156"/>
      <c r="G35" s="157"/>
      <c r="H35" s="158"/>
      <c r="I35" s="159"/>
    </row>
    <row r="36" spans="1:9" ht="15" customHeight="1">
      <c r="A36" s="265"/>
      <c r="B36" s="266"/>
      <c r="C36" s="266"/>
      <c r="D36" s="151"/>
      <c r="E36" s="156"/>
      <c r="F36" s="156"/>
      <c r="G36" s="157"/>
      <c r="H36" s="158"/>
      <c r="I36" s="159"/>
    </row>
    <row r="37" spans="1:9" ht="15" customHeight="1">
      <c r="A37" s="265"/>
      <c r="B37" s="266"/>
      <c r="C37" s="266"/>
      <c r="D37" s="160"/>
      <c r="E37" s="156"/>
      <c r="F37" s="156"/>
      <c r="G37" s="157"/>
      <c r="H37" s="158"/>
      <c r="I37" s="159"/>
    </row>
    <row r="38" spans="1:9" ht="15" customHeight="1" thickBot="1">
      <c r="A38" s="267"/>
      <c r="B38" s="268"/>
      <c r="C38" s="268"/>
      <c r="D38" s="161"/>
      <c r="E38" s="162"/>
      <c r="F38" s="162"/>
      <c r="G38" s="163"/>
      <c r="H38" s="164"/>
      <c r="I38" s="165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3" t="s">
        <v>116</v>
      </c>
      <c r="B41" s="254"/>
      <c r="C41" s="254"/>
      <c r="D41" s="255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56" t="s">
        <v>118</v>
      </c>
      <c r="B42" s="257"/>
      <c r="C42" s="257"/>
      <c r="D42" s="258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59" t="s">
        <v>119</v>
      </c>
      <c r="B43" s="260"/>
      <c r="C43" s="260"/>
      <c r="D43" s="261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2" t="s">
        <v>117</v>
      </c>
      <c r="B44" s="263"/>
      <c r="C44" s="263"/>
      <c r="D44" s="264"/>
      <c r="E44" s="337"/>
      <c r="F44" s="338"/>
      <c r="G44" s="337"/>
      <c r="H44" s="337"/>
      <c r="I44" s="339"/>
    </row>
    <row r="45" spans="1:9" ht="18" customHeight="1" thickBot="1">
      <c r="A45" s="211" t="s">
        <v>218</v>
      </c>
      <c r="B45" s="212"/>
      <c r="C45" s="212"/>
      <c r="D45" s="212"/>
      <c r="E45" s="212"/>
      <c r="F45" s="212"/>
      <c r="G45" s="212"/>
      <c r="H45" s="212"/>
      <c r="I45" s="212"/>
    </row>
    <row r="46" spans="1:9" ht="15" customHeight="1">
      <c r="A46" s="213"/>
      <c r="B46" s="214"/>
      <c r="C46" s="214"/>
      <c r="D46" s="214"/>
      <c r="E46" s="214"/>
      <c r="F46" s="214"/>
      <c r="G46" s="214"/>
      <c r="H46" s="214"/>
      <c r="I46" s="215"/>
    </row>
    <row r="47" spans="1:9" ht="15" customHeight="1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9" ht="15" customHeight="1">
      <c r="A48" s="216"/>
      <c r="B48" s="217"/>
      <c r="C48" s="217"/>
      <c r="D48" s="217"/>
      <c r="E48" s="217"/>
      <c r="F48" s="217"/>
      <c r="G48" s="217"/>
      <c r="H48" s="217"/>
      <c r="I48" s="218"/>
    </row>
    <row r="49" spans="1:9" ht="15" customHeight="1">
      <c r="A49" s="216"/>
      <c r="B49" s="217"/>
      <c r="C49" s="217"/>
      <c r="D49" s="217"/>
      <c r="E49" s="217"/>
      <c r="F49" s="217"/>
      <c r="G49" s="217"/>
      <c r="H49" s="217"/>
      <c r="I49" s="218"/>
    </row>
    <row r="50" spans="1:9" ht="15" customHeight="1">
      <c r="A50" s="216"/>
      <c r="B50" s="217"/>
      <c r="C50" s="217"/>
      <c r="D50" s="217"/>
      <c r="E50" s="217"/>
      <c r="F50" s="217"/>
      <c r="G50" s="217"/>
      <c r="H50" s="217"/>
      <c r="I50" s="218"/>
    </row>
    <row r="51" spans="1:9" ht="15" customHeight="1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 ht="15" customHeight="1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 ht="15" customHeight="1" thickBot="1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183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38" t="s">
        <v>108</v>
      </c>
      <c r="B56" s="239"/>
      <c r="C56" s="239"/>
      <c r="D56" s="239"/>
      <c r="E56" s="118" t="s">
        <v>18</v>
      </c>
      <c r="F56" s="118" t="s">
        <v>20</v>
      </c>
      <c r="G56" s="247" t="s">
        <v>21</v>
      </c>
      <c r="H56" s="248"/>
      <c r="I56" s="249"/>
    </row>
    <row r="57" spans="1:9" ht="19.5" customHeight="1">
      <c r="A57" s="240"/>
      <c r="B57" s="241"/>
      <c r="C57" s="241"/>
      <c r="D57" s="241"/>
      <c r="E57" s="58" t="s">
        <v>34</v>
      </c>
      <c r="F57" s="58" t="s">
        <v>35</v>
      </c>
      <c r="G57" s="58" t="s">
        <v>37</v>
      </c>
      <c r="H57" s="58" t="s">
        <v>46</v>
      </c>
      <c r="I57" s="60" t="s">
        <v>217</v>
      </c>
    </row>
    <row r="58" spans="1:9" ht="12.75">
      <c r="A58" s="242" t="s">
        <v>185</v>
      </c>
      <c r="B58" s="243"/>
      <c r="C58" s="243"/>
      <c r="D58" s="243"/>
      <c r="E58" s="167">
        <f>_xlfn.SUMIFS(E$9:E$38,$A$9:$A$38,"600*",$D$9:$D$38,"10*")</f>
        <v>0</v>
      </c>
      <c r="F58" s="167">
        <f>_xlfn.SUMIFS(F$9:F$38,$A$9:$A$38,"600*",$D$9:$D$38,"10*")</f>
        <v>0</v>
      </c>
      <c r="G58" s="167">
        <f>_xlfn.SUMIFS(G$9:G$38,$A$9:$A$38,"600*",$D$9:$D$38,"10*")</f>
        <v>0</v>
      </c>
      <c r="H58" s="167">
        <f>_xlfn.SUMIFS(H$9:H$38,$A$9:$A$38,"600*",$D$9:$D$38,"10*")</f>
        <v>0</v>
      </c>
      <c r="I58" s="168">
        <f>_xlfn.SUMIFS(I$9:I$38,$A$9:$A$38,"600*",$D$9:$D$38,"10*")</f>
        <v>0</v>
      </c>
    </row>
    <row r="59" spans="1:9" ht="12.75">
      <c r="A59" s="242" t="s">
        <v>186</v>
      </c>
      <c r="B59" s="243"/>
      <c r="C59" s="243"/>
      <c r="D59" s="243"/>
      <c r="E59" s="167">
        <f>_xlfn.SUMIFS($E$9:$E$38,$A$9:$A$38,"611*",$D$9:$D$38,"10*")</f>
        <v>0</v>
      </c>
      <c r="F59" s="167">
        <f>_xlfn.SUMIFS(F$9:F$38,$A$9:$A$38,"611*",$D$9:$D$38,"10*")</f>
        <v>0</v>
      </c>
      <c r="G59" s="167">
        <f>_xlfn.SUMIFS(G$9:G$38,$A$9:$A$38,"611*",$D$9:$D$38,"10*")</f>
        <v>0</v>
      </c>
      <c r="H59" s="167">
        <f>_xlfn.SUMIFS(H$9:H$38,$A$9:$A$38,"611*",$D$9:$D$38,"10*")</f>
        <v>0</v>
      </c>
      <c r="I59" s="168">
        <f>_xlfn.SUMIFS(I$9:I$38,$A$9:$A$38,"611*",$D$9:$D$38,"10*")</f>
        <v>0</v>
      </c>
    </row>
    <row r="60" spans="1:9" ht="12.75">
      <c r="A60" s="242" t="s">
        <v>187</v>
      </c>
      <c r="B60" s="243"/>
      <c r="C60" s="243"/>
      <c r="D60" s="243"/>
      <c r="E60" s="167">
        <f>_xlfn.SUMIFS($E$9:$E$38,$A$9:$A$38,"612*",$D$9:$D$38,"10*")</f>
        <v>0</v>
      </c>
      <c r="F60" s="167">
        <f>_xlfn.SUMIFS(F$9:F$38,$A$9:$A$38,"612*",$D$9:$D$38,"10*")</f>
        <v>0</v>
      </c>
      <c r="G60" s="167">
        <f>_xlfn.SUMIFS(G$9:G$38,$A$9:$A$38,"612*",$D$9:$D$38,"10*")</f>
        <v>0</v>
      </c>
      <c r="H60" s="167">
        <f>_xlfn.SUMIFS(H$9:H$38,$A$9:$A$38,"612*",$D$9:$D$38,"10*")</f>
        <v>0</v>
      </c>
      <c r="I60" s="168">
        <f>_xlfn.SUMIFS(I$9:I$38,$A$9:$A$38,"612*",$D$9:$D$38,"10*")</f>
        <v>0</v>
      </c>
    </row>
    <row r="61" spans="1:9" ht="12.75">
      <c r="A61" s="242" t="s">
        <v>188</v>
      </c>
      <c r="B61" s="243"/>
      <c r="C61" s="243"/>
      <c r="D61" s="243"/>
      <c r="E61" s="167">
        <f>_xlfn.SUMIFS($E$9:$E$38,$A$9:$A$38,"613*",$D$9:$D$38,"10*")</f>
        <v>0</v>
      </c>
      <c r="F61" s="167">
        <f>_xlfn.SUMIFS(F$9:F$38,$A$9:$A$38,"613*",$D$9:$D$38,"10*")</f>
        <v>0</v>
      </c>
      <c r="G61" s="167">
        <f>_xlfn.SUMIFS(G$9:G$38,$A$9:$A$38,"613*",$D$9:$D$38,"10*")</f>
        <v>0</v>
      </c>
      <c r="H61" s="167">
        <f>_xlfn.SUMIFS(H$9:H$38,$A$9:$A$38,"613*",$D$9:$D$38,"10*")</f>
        <v>0</v>
      </c>
      <c r="I61" s="168">
        <f>_xlfn.SUMIFS(I$9:I$38,$A$9:$A$38,"613*",$D$9:$D$38,"10*")</f>
        <v>0</v>
      </c>
    </row>
    <row r="62" spans="1:9" ht="12.75">
      <c r="A62" s="242" t="s">
        <v>189</v>
      </c>
      <c r="B62" s="243"/>
      <c r="C62" s="243"/>
      <c r="D62" s="243"/>
      <c r="E62" s="167">
        <f>_xlfn.SUMIFS($E$9:$E$38,$A$9:$A$38,"614*",$D$9:$D$38,"10*")</f>
        <v>0</v>
      </c>
      <c r="F62" s="167">
        <f>_xlfn.SUMIFS(F$9:F$38,$A$9:$A$38,"614*",$D$9:$D$38,"10*")</f>
        <v>0</v>
      </c>
      <c r="G62" s="167">
        <f>_xlfn.SUMIFS(G$9:G$38,$A$9:$A$38,"614*",$D$9:$D$38,"10*")</f>
        <v>0</v>
      </c>
      <c r="H62" s="167">
        <f>_xlfn.SUMIFS(H$9:H$38,$A$9:$A$38,"614*",$D$9:$D$38,"10*")</f>
        <v>0</v>
      </c>
      <c r="I62" s="168">
        <f>_xlfn.SUMIFS(I$9:I$38,$A$9:$A$38,"614*",$D$9:$D$38,"10*")</f>
        <v>0</v>
      </c>
    </row>
    <row r="63" spans="1:9" ht="12.75">
      <c r="A63" s="242" t="s">
        <v>190</v>
      </c>
      <c r="B63" s="243"/>
      <c r="C63" s="243"/>
      <c r="D63" s="243"/>
      <c r="E63" s="167">
        <f>_xlfn.SUMIFS($E$9:$E$38,$A$9:$A$38,"615*",$D$9:$D$38,"10*")</f>
        <v>0</v>
      </c>
      <c r="F63" s="167">
        <f>_xlfn.SUMIFS(F$9:F$38,$A$9:$A$38,"615*",$D$9:$D$38,"10*")</f>
        <v>0</v>
      </c>
      <c r="G63" s="167">
        <f>_xlfn.SUMIFS(G$9:G$38,$A$9:$A$38,"615*",$D$9:$D$38,"10*")</f>
        <v>0</v>
      </c>
      <c r="H63" s="167">
        <f>_xlfn.SUMIFS(H$9:H$38,$A$9:$A$38,"615*",$D$9:$D$38,"10*")</f>
        <v>0</v>
      </c>
      <c r="I63" s="168">
        <f>_xlfn.SUMIFS(I$9:I$38,$A$9:$A$38,"615*",$D$9:$D$38,"10*")</f>
        <v>0</v>
      </c>
    </row>
    <row r="64" spans="1:9" ht="12.75">
      <c r="A64" s="242" t="s">
        <v>191</v>
      </c>
      <c r="B64" s="243"/>
      <c r="C64" s="243"/>
      <c r="D64" s="243"/>
      <c r="E64" s="167">
        <f>_xlfn.SUMIFS($E$9:$E$38,$A$9:$A$38,"616*",$D$9:$D$38,"10*")</f>
        <v>0</v>
      </c>
      <c r="F64" s="167">
        <f>_xlfn.SUMIFS(F$9:F$38,$A$9:$A$38,"616*",$D$9:$D$38,"10*")</f>
        <v>0</v>
      </c>
      <c r="G64" s="167">
        <f>_xlfn.SUMIFS(G$9:G$38,$A$9:$A$38,"616*",$D$9:$D$38,"10*")</f>
        <v>0</v>
      </c>
      <c r="H64" s="167">
        <f>_xlfn.SUMIFS(H$9:H$38,$A$9:$A$38,"616*",$D$9:$D$38,"10*")</f>
        <v>0</v>
      </c>
      <c r="I64" s="168">
        <f>_xlfn.SUMIFS(I$9:I$38,$A$9:$A$38,"616*",$D$9:$D$38,"10*")</f>
        <v>0</v>
      </c>
    </row>
    <row r="65" spans="1:9" ht="12.75">
      <c r="A65" s="242" t="s">
        <v>192</v>
      </c>
      <c r="B65" s="243"/>
      <c r="C65" s="243"/>
      <c r="D65" s="243"/>
      <c r="E65" s="167">
        <f>_xlfn.SUMIFS($E$9:$E$38,$A$9:$A$38,"821*",$D$9:$D$38,"10*")</f>
        <v>0</v>
      </c>
      <c r="F65" s="167">
        <f>_xlfn.SUMIFS(F$9:F$38,$A$9:$A$38,"821*",$D$9:$D$38,"10*")</f>
        <v>0</v>
      </c>
      <c r="G65" s="167">
        <f>_xlfn.SUMIFS(G$9:G$38,$A$9:$A$38,"821*",$D$9:$D$38,"10*")</f>
        <v>0</v>
      </c>
      <c r="H65" s="167">
        <f>_xlfn.SUMIFS(H$9:H$38,$A$9:$A$38,"821*",$D$9:$D$38,"10*")</f>
        <v>0</v>
      </c>
      <c r="I65" s="168">
        <f>_xlfn.SUMIFS(I$9:I$38,$A$9:$A$38,"821*",$D$9:$D$38,"10*")</f>
        <v>0</v>
      </c>
    </row>
    <row r="66" spans="1:9" ht="12.75">
      <c r="A66" s="242" t="s">
        <v>214</v>
      </c>
      <c r="B66" s="243"/>
      <c r="C66" s="243"/>
      <c r="D66" s="243"/>
      <c r="E66" s="167">
        <f>_xlfn.SUMIFS($E$9:$E$38,$A$9:$A$38,"823*",$D$9:$D$38,"10*")</f>
        <v>0</v>
      </c>
      <c r="F66" s="167">
        <f>_xlfn.SUMIFS(F$9:F$38,$A$9:$A$38,"823*",$D$9:$D$38,"10*")</f>
        <v>0</v>
      </c>
      <c r="G66" s="167">
        <f>_xlfn.SUMIFS(G$9:G$38,$A$9:$A$38,"823*",$D$9:$D$38,"10*")</f>
        <v>0</v>
      </c>
      <c r="H66" s="167">
        <f>_xlfn.SUMIFS(H$9:H$38,$A$9:$A$38,"823*",$D$9:$D$38,"10*")</f>
        <v>0</v>
      </c>
      <c r="I66" s="168">
        <f>_xlfn.SUMIFS(I$9:I$38,$A$9:$A$38,"823*",$D$9:$D$38,"10*")</f>
        <v>0</v>
      </c>
    </row>
    <row r="67" spans="1:9" ht="13.5" thickBot="1">
      <c r="A67" s="244" t="s">
        <v>184</v>
      </c>
      <c r="B67" s="245"/>
      <c r="C67" s="245"/>
      <c r="D67" s="245"/>
      <c r="E67" s="169">
        <f>SUM(E58:E66)</f>
        <v>0</v>
      </c>
      <c r="F67" s="169">
        <f>SUM(F58:F66)</f>
        <v>0</v>
      </c>
      <c r="G67" s="169">
        <f>SUM(G58:G66)</f>
        <v>0</v>
      </c>
      <c r="H67" s="169">
        <f>SUM(H58:H66)</f>
        <v>0</v>
      </c>
      <c r="I67" s="170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127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2" t="s">
        <v>121</v>
      </c>
      <c r="B71" s="274" t="s">
        <v>120</v>
      </c>
      <c r="C71" s="275"/>
      <c r="D71" s="276"/>
      <c r="E71" s="61" t="s">
        <v>18</v>
      </c>
      <c r="F71" s="61" t="s">
        <v>20</v>
      </c>
      <c r="G71" s="269" t="s">
        <v>21</v>
      </c>
      <c r="H71" s="270"/>
      <c r="I71" s="271"/>
    </row>
    <row r="72" spans="1:9" ht="12.75">
      <c r="A72" s="273"/>
      <c r="B72" s="277"/>
      <c r="C72" s="278"/>
      <c r="D72" s="279"/>
      <c r="E72" s="56" t="s">
        <v>34</v>
      </c>
      <c r="F72" s="57" t="s">
        <v>35</v>
      </c>
      <c r="G72" s="58" t="s">
        <v>37</v>
      </c>
      <c r="H72" s="59" t="s">
        <v>46</v>
      </c>
      <c r="I72" s="60" t="s">
        <v>217</v>
      </c>
    </row>
    <row r="73" spans="1:9" ht="15" customHeight="1">
      <c r="A73" s="88"/>
      <c r="B73" s="204"/>
      <c r="C73" s="246"/>
      <c r="D73" s="205"/>
      <c r="E73" s="167"/>
      <c r="F73" s="167"/>
      <c r="G73" s="167"/>
      <c r="H73" s="167"/>
      <c r="I73" s="168"/>
    </row>
    <row r="74" spans="1:9" ht="15" customHeight="1">
      <c r="A74" s="88"/>
      <c r="B74" s="204"/>
      <c r="C74" s="246"/>
      <c r="D74" s="205"/>
      <c r="E74" s="167"/>
      <c r="F74" s="167"/>
      <c r="G74" s="167"/>
      <c r="H74" s="167"/>
      <c r="I74" s="168"/>
    </row>
    <row r="75" spans="1:9" ht="15" customHeight="1">
      <c r="A75" s="88"/>
      <c r="B75" s="204"/>
      <c r="C75" s="246"/>
      <c r="D75" s="205"/>
      <c r="E75" s="167"/>
      <c r="F75" s="167"/>
      <c r="G75" s="167"/>
      <c r="H75" s="167"/>
      <c r="I75" s="168"/>
    </row>
    <row r="76" spans="1:9" ht="15" customHeight="1">
      <c r="A76" s="88"/>
      <c r="B76" s="204"/>
      <c r="C76" s="246"/>
      <c r="D76" s="205"/>
      <c r="E76" s="167"/>
      <c r="F76" s="167"/>
      <c r="G76" s="167"/>
      <c r="H76" s="167"/>
      <c r="I76" s="168"/>
    </row>
    <row r="77" spans="1:9" ht="15" customHeight="1">
      <c r="A77" s="88"/>
      <c r="B77" s="204"/>
      <c r="C77" s="246"/>
      <c r="D77" s="205"/>
      <c r="E77" s="167"/>
      <c r="F77" s="167"/>
      <c r="G77" s="167"/>
      <c r="H77" s="167"/>
      <c r="I77" s="168"/>
    </row>
    <row r="78" spans="1:9" ht="15" customHeight="1">
      <c r="A78" s="88"/>
      <c r="B78" s="204"/>
      <c r="C78" s="246"/>
      <c r="D78" s="205"/>
      <c r="E78" s="167"/>
      <c r="F78" s="167"/>
      <c r="G78" s="167"/>
      <c r="H78" s="167"/>
      <c r="I78" s="168"/>
    </row>
    <row r="79" spans="1:9" ht="15" customHeight="1">
      <c r="A79" s="88"/>
      <c r="B79" s="85"/>
      <c r="C79" s="86"/>
      <c r="D79" s="87"/>
      <c r="E79" s="167"/>
      <c r="F79" s="167"/>
      <c r="G79" s="167"/>
      <c r="H79" s="167"/>
      <c r="I79" s="168"/>
    </row>
    <row r="80" spans="1:9" ht="15" customHeight="1">
      <c r="A80" s="88"/>
      <c r="B80" s="85"/>
      <c r="C80" s="86"/>
      <c r="D80" s="87"/>
      <c r="E80" s="167"/>
      <c r="F80" s="167"/>
      <c r="G80" s="167"/>
      <c r="H80" s="167"/>
      <c r="I80" s="168"/>
    </row>
    <row r="81" spans="1:9" ht="15" customHeight="1">
      <c r="A81" s="88"/>
      <c r="B81" s="85"/>
      <c r="C81" s="86"/>
      <c r="D81" s="87"/>
      <c r="E81" s="167"/>
      <c r="F81" s="167"/>
      <c r="G81" s="167"/>
      <c r="H81" s="167"/>
      <c r="I81" s="168"/>
    </row>
    <row r="82" spans="1:9" ht="15" customHeight="1">
      <c r="A82" s="88"/>
      <c r="B82" s="85"/>
      <c r="C82" s="86"/>
      <c r="D82" s="87"/>
      <c r="E82" s="167"/>
      <c r="F82" s="167"/>
      <c r="G82" s="167"/>
      <c r="H82" s="167"/>
      <c r="I82" s="168"/>
    </row>
    <row r="83" spans="1:9" ht="15" customHeight="1">
      <c r="A83" s="88"/>
      <c r="B83" s="85"/>
      <c r="C83" s="86"/>
      <c r="D83" s="87"/>
      <c r="E83" s="167"/>
      <c r="F83" s="167"/>
      <c r="G83" s="167"/>
      <c r="H83" s="167"/>
      <c r="I83" s="168"/>
    </row>
    <row r="84" spans="1:9" ht="15" customHeight="1">
      <c r="A84" s="88"/>
      <c r="B84" s="85"/>
      <c r="C84" s="86"/>
      <c r="D84" s="87"/>
      <c r="E84" s="167"/>
      <c r="F84" s="167"/>
      <c r="G84" s="167"/>
      <c r="H84" s="167"/>
      <c r="I84" s="168"/>
    </row>
    <row r="85" spans="1:9" ht="15" customHeight="1">
      <c r="A85" s="88"/>
      <c r="B85" s="85"/>
      <c r="C85" s="86"/>
      <c r="D85" s="87"/>
      <c r="E85" s="167"/>
      <c r="F85" s="167"/>
      <c r="G85" s="167"/>
      <c r="H85" s="167"/>
      <c r="I85" s="168"/>
    </row>
    <row r="86" spans="1:9" ht="15" customHeight="1">
      <c r="A86" s="88"/>
      <c r="B86" s="204"/>
      <c r="C86" s="246"/>
      <c r="D86" s="205"/>
      <c r="E86" s="167"/>
      <c r="F86" s="167"/>
      <c r="G86" s="167"/>
      <c r="H86" s="167"/>
      <c r="I86" s="168"/>
    </row>
    <row r="87" spans="1:9" ht="15" customHeight="1" thickBot="1">
      <c r="A87" s="131"/>
      <c r="B87" s="250" t="s">
        <v>128</v>
      </c>
      <c r="C87" s="251"/>
      <c r="D87" s="252"/>
      <c r="E87" s="169">
        <f>SUM(E73:E86)</f>
        <v>0</v>
      </c>
      <c r="F87" s="169">
        <f>SUM(F73:F86)</f>
        <v>0</v>
      </c>
      <c r="G87" s="169">
        <f>SUM(G73:G86)</f>
        <v>0</v>
      </c>
      <c r="H87" s="169">
        <f>SUM(H73:H86)</f>
        <v>0</v>
      </c>
      <c r="I87" s="170">
        <f>SUM(I73:I86)</f>
        <v>0</v>
      </c>
    </row>
    <row r="88" spans="1:9" ht="18" customHeight="1" thickBot="1">
      <c r="A88" s="211" t="s">
        <v>223</v>
      </c>
      <c r="B88" s="212"/>
      <c r="C88" s="212"/>
      <c r="D88" s="212"/>
      <c r="E88" s="212"/>
      <c r="F88" s="212"/>
      <c r="G88" s="212"/>
      <c r="H88" s="212"/>
      <c r="I88" s="212"/>
    </row>
    <row r="89" spans="1:9" ht="15" customHeight="1">
      <c r="A89" s="213"/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216"/>
      <c r="B90" s="217"/>
      <c r="C90" s="217"/>
      <c r="D90" s="217"/>
      <c r="E90" s="217"/>
      <c r="F90" s="217"/>
      <c r="G90" s="217"/>
      <c r="H90" s="217"/>
      <c r="I90" s="218"/>
    </row>
    <row r="91" spans="1:9" ht="15" customHeight="1">
      <c r="A91" s="216"/>
      <c r="B91" s="217"/>
      <c r="C91" s="217"/>
      <c r="D91" s="217"/>
      <c r="E91" s="217"/>
      <c r="F91" s="217"/>
      <c r="G91" s="217"/>
      <c r="H91" s="217"/>
      <c r="I91" s="218"/>
    </row>
    <row r="92" spans="1:9" ht="15" customHeight="1">
      <c r="A92" s="216"/>
      <c r="B92" s="217"/>
      <c r="C92" s="217"/>
      <c r="D92" s="217"/>
      <c r="E92" s="217"/>
      <c r="F92" s="217"/>
      <c r="G92" s="217"/>
      <c r="H92" s="217"/>
      <c r="I92" s="218"/>
    </row>
    <row r="93" spans="1:9" ht="15" customHeight="1" thickBot="1">
      <c r="A93" s="219"/>
      <c r="B93" s="220"/>
      <c r="C93" s="220"/>
      <c r="D93" s="220"/>
      <c r="E93" s="220"/>
      <c r="F93" s="220"/>
      <c r="G93" s="220"/>
      <c r="H93" s="220"/>
      <c r="I93" s="221"/>
    </row>
    <row r="95" ht="13.5" thickBot="1"/>
    <row r="96" spans="1:9" ht="12.75">
      <c r="A96" s="126" t="s">
        <v>123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0"/>
      <c r="B97" s="231"/>
      <c r="C97" s="234" t="s">
        <v>124</v>
      </c>
      <c r="D97" s="235"/>
      <c r="E97" s="61" t="s">
        <v>3</v>
      </c>
      <c r="F97" s="208" t="s">
        <v>4</v>
      </c>
      <c r="G97" s="209"/>
      <c r="H97" s="209"/>
      <c r="I97" s="210"/>
    </row>
    <row r="98" spans="1:9" ht="12.75">
      <c r="A98" s="232"/>
      <c r="B98" s="233"/>
      <c r="C98" s="236"/>
      <c r="D98" s="237"/>
      <c r="E98" s="56" t="s">
        <v>34</v>
      </c>
      <c r="F98" s="57" t="s">
        <v>35</v>
      </c>
      <c r="G98" s="58" t="s">
        <v>37</v>
      </c>
      <c r="H98" s="59" t="s">
        <v>46</v>
      </c>
      <c r="I98" s="60" t="s">
        <v>217</v>
      </c>
    </row>
    <row r="99" spans="1:9" ht="30" customHeight="1">
      <c r="A99" s="222" t="s">
        <v>125</v>
      </c>
      <c r="B99" s="223"/>
      <c r="C99" s="204"/>
      <c r="D99" s="205"/>
      <c r="E99" s="171"/>
      <c r="F99" s="171"/>
      <c r="G99" s="171"/>
      <c r="H99" s="171"/>
      <c r="I99" s="172"/>
    </row>
    <row r="100" spans="1:9" ht="30" customHeight="1">
      <c r="A100" s="224"/>
      <c r="B100" s="225"/>
      <c r="C100" s="204"/>
      <c r="D100" s="205"/>
      <c r="E100" s="171"/>
      <c r="F100" s="171"/>
      <c r="G100" s="171"/>
      <c r="H100" s="171"/>
      <c r="I100" s="172"/>
    </row>
    <row r="101" spans="1:9" ht="30" customHeight="1">
      <c r="A101" s="226"/>
      <c r="B101" s="227"/>
      <c r="C101" s="204"/>
      <c r="D101" s="205"/>
      <c r="E101" s="171"/>
      <c r="F101" s="171"/>
      <c r="G101" s="171"/>
      <c r="H101" s="171"/>
      <c r="I101" s="172"/>
    </row>
    <row r="102" spans="1:9" ht="30" customHeight="1">
      <c r="A102" s="222" t="s">
        <v>126</v>
      </c>
      <c r="B102" s="223"/>
      <c r="C102" s="204"/>
      <c r="D102" s="205"/>
      <c r="E102" s="171"/>
      <c r="F102" s="171"/>
      <c r="G102" s="171"/>
      <c r="H102" s="171"/>
      <c r="I102" s="172"/>
    </row>
    <row r="103" spans="1:9" ht="30" customHeight="1">
      <c r="A103" s="224"/>
      <c r="B103" s="225"/>
      <c r="C103" s="204"/>
      <c r="D103" s="205"/>
      <c r="E103" s="171"/>
      <c r="F103" s="171"/>
      <c r="G103" s="171"/>
      <c r="H103" s="171"/>
      <c r="I103" s="172"/>
    </row>
    <row r="104" spans="1:9" ht="30" customHeight="1" thickBot="1">
      <c r="A104" s="228"/>
      <c r="B104" s="229"/>
      <c r="C104" s="206"/>
      <c r="D104" s="207"/>
      <c r="E104" s="173"/>
      <c r="F104" s="173"/>
      <c r="G104" s="173"/>
      <c r="H104" s="173"/>
      <c r="I104" s="174"/>
    </row>
  </sheetData>
  <sheetProtection/>
  <mergeCells count="79">
    <mergeCell ref="A9:C9"/>
    <mergeCell ref="A10:C10"/>
    <mergeCell ref="A11:C11"/>
    <mergeCell ref="A12:C12"/>
    <mergeCell ref="A13:C13"/>
    <mergeCell ref="A14:C14"/>
    <mergeCell ref="A34:C34"/>
    <mergeCell ref="A35:C35"/>
    <mergeCell ref="A25:C25"/>
    <mergeCell ref="A26:C26"/>
    <mergeCell ref="A27:C27"/>
    <mergeCell ref="A28:C28"/>
    <mergeCell ref="A29:C29"/>
    <mergeCell ref="G7:I7"/>
    <mergeCell ref="A15:C15"/>
    <mergeCell ref="A16:C16"/>
    <mergeCell ref="A17:C17"/>
    <mergeCell ref="A30:C30"/>
    <mergeCell ref="A31:C31"/>
    <mergeCell ref="A18:C18"/>
    <mergeCell ref="A19:C19"/>
    <mergeCell ref="A20:C20"/>
    <mergeCell ref="A21:C21"/>
    <mergeCell ref="G71:I71"/>
    <mergeCell ref="A71:A72"/>
    <mergeCell ref="B71:D72"/>
    <mergeCell ref="D4:I4"/>
    <mergeCell ref="A4:C4"/>
    <mergeCell ref="D5:I5"/>
    <mergeCell ref="A5:C5"/>
    <mergeCell ref="A7:C8"/>
    <mergeCell ref="D7:D8"/>
    <mergeCell ref="A36:C36"/>
    <mergeCell ref="B76:D76"/>
    <mergeCell ref="B77:D77"/>
    <mergeCell ref="B78:D78"/>
    <mergeCell ref="A22:C22"/>
    <mergeCell ref="A23:C23"/>
    <mergeCell ref="A24:C24"/>
    <mergeCell ref="A37:C37"/>
    <mergeCell ref="A38:C38"/>
    <mergeCell ref="A32:C32"/>
    <mergeCell ref="A33:C33"/>
    <mergeCell ref="A41:D41"/>
    <mergeCell ref="A42:D42"/>
    <mergeCell ref="A43:D43"/>
    <mergeCell ref="A44:D44"/>
    <mergeCell ref="A45:I45"/>
    <mergeCell ref="A46:I53"/>
    <mergeCell ref="C101:D101"/>
    <mergeCell ref="G56:I56"/>
    <mergeCell ref="A61:D61"/>
    <mergeCell ref="A62:D62"/>
    <mergeCell ref="A63:D63"/>
    <mergeCell ref="A64:D64"/>
    <mergeCell ref="A65:D65"/>
    <mergeCell ref="A66:D66"/>
    <mergeCell ref="B86:D86"/>
    <mergeCell ref="B87:D87"/>
    <mergeCell ref="A56:D57"/>
    <mergeCell ref="A58:D58"/>
    <mergeCell ref="A59:D59"/>
    <mergeCell ref="A60:D60"/>
    <mergeCell ref="C99:D99"/>
    <mergeCell ref="C100:D100"/>
    <mergeCell ref="A67:D67"/>
    <mergeCell ref="B73:D73"/>
    <mergeCell ref="B74:D74"/>
    <mergeCell ref="B75:D75"/>
    <mergeCell ref="C102:D102"/>
    <mergeCell ref="C103:D103"/>
    <mergeCell ref="C104:D104"/>
    <mergeCell ref="F97:I97"/>
    <mergeCell ref="A88:I88"/>
    <mergeCell ref="A89:I93"/>
    <mergeCell ref="A99:B101"/>
    <mergeCell ref="A102:B104"/>
    <mergeCell ref="A97:B98"/>
    <mergeCell ref="C97:D98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scale="97" r:id="rId3"/>
  <rowBreaks count="1" manualBreakCount="1">
    <brk id="53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28">
      <selection activeCell="O56" sqref="O5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129</v>
      </c>
      <c r="B1" s="54"/>
    </row>
    <row r="2" ht="10.5" customHeight="1"/>
    <row r="3" ht="5.25" customHeight="1" thickBot="1"/>
    <row r="4" spans="1:9" ht="39.75" customHeight="1" thickBot="1">
      <c r="A4" s="283" t="s">
        <v>130</v>
      </c>
      <c r="B4" s="284"/>
      <c r="C4" s="284"/>
      <c r="D4" s="280">
        <f>'T.0.Ulazni podaci'!B8</f>
        <v>0</v>
      </c>
      <c r="E4" s="281"/>
      <c r="F4" s="281"/>
      <c r="G4" s="281"/>
      <c r="H4" s="281"/>
      <c r="I4" s="282"/>
    </row>
    <row r="5" spans="1:9" ht="10.5" customHeight="1" thickBot="1">
      <c r="A5" s="286"/>
      <c r="B5" s="286"/>
      <c r="C5" s="286"/>
      <c r="D5" s="285"/>
      <c r="E5" s="285"/>
      <c r="F5" s="285"/>
      <c r="G5" s="285"/>
      <c r="H5" s="285"/>
      <c r="I5" s="285"/>
    </row>
    <row r="6" spans="1:9" ht="15" customHeight="1">
      <c r="A6" s="126" t="s">
        <v>131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87" t="s">
        <v>108</v>
      </c>
      <c r="B7" s="241"/>
      <c r="C7" s="241"/>
      <c r="D7" s="288" t="s">
        <v>109</v>
      </c>
      <c r="E7" s="61" t="s">
        <v>18</v>
      </c>
      <c r="F7" s="61" t="s">
        <v>20</v>
      </c>
      <c r="G7" s="269" t="s">
        <v>21</v>
      </c>
      <c r="H7" s="270"/>
      <c r="I7" s="271"/>
    </row>
    <row r="8" spans="1:9" ht="19.5" customHeight="1">
      <c r="A8" s="240"/>
      <c r="B8" s="241"/>
      <c r="C8" s="241"/>
      <c r="D8" s="289"/>
      <c r="E8" s="56" t="s">
        <v>34</v>
      </c>
      <c r="F8" s="57" t="s">
        <v>35</v>
      </c>
      <c r="G8" s="58" t="s">
        <v>37</v>
      </c>
      <c r="H8" s="59" t="s">
        <v>46</v>
      </c>
      <c r="I8" s="60" t="s">
        <v>217</v>
      </c>
    </row>
    <row r="9" spans="1:9" ht="15" customHeight="1">
      <c r="A9" s="265"/>
      <c r="B9" s="266"/>
      <c r="C9" s="266"/>
      <c r="D9" s="151"/>
      <c r="E9" s="152"/>
      <c r="F9" s="152"/>
      <c r="G9" s="153"/>
      <c r="H9" s="154"/>
      <c r="I9" s="155"/>
    </row>
    <row r="10" spans="1:9" ht="15" customHeight="1">
      <c r="A10" s="265"/>
      <c r="B10" s="266"/>
      <c r="C10" s="266"/>
      <c r="D10" s="151"/>
      <c r="E10" s="156"/>
      <c r="F10" s="156"/>
      <c r="G10" s="157"/>
      <c r="H10" s="158"/>
      <c r="I10" s="159"/>
    </row>
    <row r="11" spans="1:9" ht="15" customHeight="1">
      <c r="A11" s="265"/>
      <c r="B11" s="266"/>
      <c r="C11" s="266"/>
      <c r="D11" s="151"/>
      <c r="E11" s="156"/>
      <c r="F11" s="156"/>
      <c r="G11" s="157"/>
      <c r="H11" s="158"/>
      <c r="I11" s="159"/>
    </row>
    <row r="12" spans="1:9" ht="15" customHeight="1">
      <c r="A12" s="265"/>
      <c r="B12" s="266"/>
      <c r="C12" s="266"/>
      <c r="D12" s="151"/>
      <c r="E12" s="156"/>
      <c r="F12" s="156"/>
      <c r="G12" s="157"/>
      <c r="H12" s="158"/>
      <c r="I12" s="159"/>
    </row>
    <row r="13" spans="1:9" ht="15" customHeight="1">
      <c r="A13" s="265"/>
      <c r="B13" s="266"/>
      <c r="C13" s="266"/>
      <c r="D13" s="151"/>
      <c r="E13" s="156"/>
      <c r="F13" s="156"/>
      <c r="G13" s="157"/>
      <c r="H13" s="158"/>
      <c r="I13" s="159"/>
    </row>
    <row r="14" spans="1:9" ht="15" customHeight="1">
      <c r="A14" s="265"/>
      <c r="B14" s="266"/>
      <c r="C14" s="266"/>
      <c r="D14" s="160"/>
      <c r="E14" s="156"/>
      <c r="F14" s="156"/>
      <c r="G14" s="157"/>
      <c r="H14" s="158"/>
      <c r="I14" s="159"/>
    </row>
    <row r="15" spans="1:9" ht="15" customHeight="1">
      <c r="A15" s="265"/>
      <c r="B15" s="266"/>
      <c r="C15" s="266"/>
      <c r="D15" s="160"/>
      <c r="E15" s="156"/>
      <c r="F15" s="156"/>
      <c r="G15" s="157"/>
      <c r="H15" s="158"/>
      <c r="I15" s="159"/>
    </row>
    <row r="16" spans="1:9" ht="15" customHeight="1">
      <c r="A16" s="265"/>
      <c r="B16" s="266"/>
      <c r="C16" s="266"/>
      <c r="D16" s="160"/>
      <c r="E16" s="156"/>
      <c r="F16" s="156"/>
      <c r="G16" s="157"/>
      <c r="H16" s="158"/>
      <c r="I16" s="159"/>
    </row>
    <row r="17" spans="1:9" ht="15" customHeight="1">
      <c r="A17" s="265"/>
      <c r="B17" s="266"/>
      <c r="C17" s="266"/>
      <c r="D17" s="160"/>
      <c r="E17" s="156"/>
      <c r="F17" s="156"/>
      <c r="G17" s="157"/>
      <c r="H17" s="158"/>
      <c r="I17" s="159"/>
    </row>
    <row r="18" spans="1:9" ht="15" customHeight="1">
      <c r="A18" s="265"/>
      <c r="B18" s="266"/>
      <c r="C18" s="266"/>
      <c r="D18" s="160"/>
      <c r="E18" s="156"/>
      <c r="F18" s="156"/>
      <c r="G18" s="157"/>
      <c r="H18" s="158"/>
      <c r="I18" s="159"/>
    </row>
    <row r="19" spans="1:9" ht="15" customHeight="1">
      <c r="A19" s="265"/>
      <c r="B19" s="266"/>
      <c r="C19" s="266"/>
      <c r="D19" s="160"/>
      <c r="E19" s="156"/>
      <c r="F19" s="156"/>
      <c r="G19" s="157"/>
      <c r="H19" s="158"/>
      <c r="I19" s="159"/>
    </row>
    <row r="20" spans="1:9" ht="15" customHeight="1">
      <c r="A20" s="265"/>
      <c r="B20" s="266"/>
      <c r="C20" s="266"/>
      <c r="D20" s="160"/>
      <c r="E20" s="156"/>
      <c r="F20" s="156"/>
      <c r="G20" s="157"/>
      <c r="H20" s="158"/>
      <c r="I20" s="159"/>
    </row>
    <row r="21" spans="1:9" ht="15" customHeight="1">
      <c r="A21" s="265"/>
      <c r="B21" s="266"/>
      <c r="C21" s="266"/>
      <c r="D21" s="160"/>
      <c r="E21" s="156"/>
      <c r="F21" s="156"/>
      <c r="G21" s="157"/>
      <c r="H21" s="158"/>
      <c r="I21" s="159"/>
    </row>
    <row r="22" spans="1:9" ht="15" customHeight="1">
      <c r="A22" s="265"/>
      <c r="B22" s="266"/>
      <c r="C22" s="266"/>
      <c r="D22" s="160"/>
      <c r="E22" s="156"/>
      <c r="F22" s="156"/>
      <c r="G22" s="157"/>
      <c r="H22" s="158"/>
      <c r="I22" s="159"/>
    </row>
    <row r="23" spans="1:9" ht="15" customHeight="1">
      <c r="A23" s="265"/>
      <c r="B23" s="266"/>
      <c r="C23" s="266"/>
      <c r="D23" s="160"/>
      <c r="E23" s="156"/>
      <c r="F23" s="156"/>
      <c r="G23" s="157"/>
      <c r="H23" s="158"/>
      <c r="I23" s="159"/>
    </row>
    <row r="24" spans="1:9" ht="15" customHeight="1">
      <c r="A24" s="265"/>
      <c r="B24" s="266"/>
      <c r="C24" s="266"/>
      <c r="D24" s="160"/>
      <c r="E24" s="156"/>
      <c r="F24" s="156"/>
      <c r="G24" s="157"/>
      <c r="H24" s="158"/>
      <c r="I24" s="159"/>
    </row>
    <row r="25" spans="1:9" ht="15" customHeight="1">
      <c r="A25" s="265"/>
      <c r="B25" s="266"/>
      <c r="C25" s="266"/>
      <c r="D25" s="160"/>
      <c r="E25" s="156"/>
      <c r="F25" s="156"/>
      <c r="G25" s="157"/>
      <c r="H25" s="158"/>
      <c r="I25" s="159"/>
    </row>
    <row r="26" spans="1:9" ht="15" customHeight="1">
      <c r="A26" s="265"/>
      <c r="B26" s="266"/>
      <c r="C26" s="266"/>
      <c r="D26" s="160"/>
      <c r="E26" s="156"/>
      <c r="F26" s="156"/>
      <c r="G26" s="157"/>
      <c r="H26" s="158"/>
      <c r="I26" s="159"/>
    </row>
    <row r="27" spans="1:9" ht="15" customHeight="1">
      <c r="A27" s="265"/>
      <c r="B27" s="266"/>
      <c r="C27" s="266"/>
      <c r="D27" s="160"/>
      <c r="E27" s="156"/>
      <c r="F27" s="156"/>
      <c r="G27" s="157"/>
      <c r="H27" s="158"/>
      <c r="I27" s="159"/>
    </row>
    <row r="28" spans="1:9" ht="15" customHeight="1">
      <c r="A28" s="265"/>
      <c r="B28" s="266"/>
      <c r="C28" s="266"/>
      <c r="D28" s="160"/>
      <c r="E28" s="156"/>
      <c r="F28" s="156"/>
      <c r="G28" s="157"/>
      <c r="H28" s="158"/>
      <c r="I28" s="159"/>
    </row>
    <row r="29" spans="1:9" ht="15" customHeight="1">
      <c r="A29" s="265"/>
      <c r="B29" s="266"/>
      <c r="C29" s="266"/>
      <c r="D29" s="160"/>
      <c r="E29" s="156"/>
      <c r="F29" s="156"/>
      <c r="G29" s="157"/>
      <c r="H29" s="158"/>
      <c r="I29" s="159"/>
    </row>
    <row r="30" spans="1:9" ht="15" customHeight="1">
      <c r="A30" s="265"/>
      <c r="B30" s="266"/>
      <c r="C30" s="266"/>
      <c r="D30" s="160"/>
      <c r="E30" s="156"/>
      <c r="F30" s="156"/>
      <c r="G30" s="157"/>
      <c r="H30" s="158"/>
      <c r="I30" s="159"/>
    </row>
    <row r="31" spans="1:9" ht="15" customHeight="1">
      <c r="A31" s="265"/>
      <c r="B31" s="266"/>
      <c r="C31" s="266"/>
      <c r="D31" s="160"/>
      <c r="E31" s="156"/>
      <c r="F31" s="156"/>
      <c r="G31" s="157"/>
      <c r="H31" s="158"/>
      <c r="I31" s="159"/>
    </row>
    <row r="32" spans="1:9" ht="15" customHeight="1">
      <c r="A32" s="265"/>
      <c r="B32" s="266"/>
      <c r="C32" s="266"/>
      <c r="D32" s="160"/>
      <c r="E32" s="156"/>
      <c r="F32" s="156"/>
      <c r="G32" s="157"/>
      <c r="H32" s="158"/>
      <c r="I32" s="159"/>
    </row>
    <row r="33" spans="1:9" ht="15" customHeight="1">
      <c r="A33" s="265"/>
      <c r="B33" s="266"/>
      <c r="C33" s="266"/>
      <c r="D33" s="160"/>
      <c r="E33" s="156"/>
      <c r="F33" s="156"/>
      <c r="G33" s="157"/>
      <c r="H33" s="158"/>
      <c r="I33" s="159"/>
    </row>
    <row r="34" spans="1:9" ht="15" customHeight="1">
      <c r="A34" s="265"/>
      <c r="B34" s="266"/>
      <c r="C34" s="266"/>
      <c r="D34" s="160"/>
      <c r="E34" s="156"/>
      <c r="F34" s="156"/>
      <c r="G34" s="157"/>
      <c r="H34" s="158"/>
      <c r="I34" s="159"/>
    </row>
    <row r="35" spans="1:9" ht="15" customHeight="1">
      <c r="A35" s="265"/>
      <c r="B35" s="266"/>
      <c r="C35" s="266"/>
      <c r="D35" s="160"/>
      <c r="E35" s="156"/>
      <c r="F35" s="156"/>
      <c r="G35" s="157"/>
      <c r="H35" s="158"/>
      <c r="I35" s="159"/>
    </row>
    <row r="36" spans="1:9" ht="15" customHeight="1">
      <c r="A36" s="265"/>
      <c r="B36" s="266"/>
      <c r="C36" s="266"/>
      <c r="D36" s="151"/>
      <c r="E36" s="156"/>
      <c r="F36" s="156"/>
      <c r="G36" s="157"/>
      <c r="H36" s="158"/>
      <c r="I36" s="159"/>
    </row>
    <row r="37" spans="1:9" ht="15" customHeight="1">
      <c r="A37" s="265"/>
      <c r="B37" s="266"/>
      <c r="C37" s="266"/>
      <c r="D37" s="160"/>
      <c r="E37" s="156"/>
      <c r="F37" s="156"/>
      <c r="G37" s="157"/>
      <c r="H37" s="158"/>
      <c r="I37" s="159"/>
    </row>
    <row r="38" spans="1:9" ht="15" customHeight="1" thickBot="1">
      <c r="A38" s="267"/>
      <c r="B38" s="268"/>
      <c r="C38" s="268"/>
      <c r="D38" s="161"/>
      <c r="E38" s="162"/>
      <c r="F38" s="162"/>
      <c r="G38" s="163"/>
      <c r="H38" s="164"/>
      <c r="I38" s="165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3" t="s">
        <v>132</v>
      </c>
      <c r="B41" s="254"/>
      <c r="C41" s="254"/>
      <c r="D41" s="255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56" t="s">
        <v>118</v>
      </c>
      <c r="B42" s="257"/>
      <c r="C42" s="257"/>
      <c r="D42" s="258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59" t="s">
        <v>119</v>
      </c>
      <c r="B43" s="260"/>
      <c r="C43" s="260"/>
      <c r="D43" s="261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2" t="s">
        <v>133</v>
      </c>
      <c r="B44" s="263"/>
      <c r="C44" s="263"/>
      <c r="D44" s="264"/>
      <c r="E44" s="337"/>
      <c r="F44" s="338"/>
      <c r="G44" s="337"/>
      <c r="H44" s="337"/>
      <c r="I44" s="339"/>
    </row>
    <row r="45" spans="1:9" ht="18" customHeight="1" thickBot="1">
      <c r="A45" s="211" t="s">
        <v>218</v>
      </c>
      <c r="B45" s="212"/>
      <c r="C45" s="212"/>
      <c r="D45" s="212"/>
      <c r="E45" s="212"/>
      <c r="F45" s="212"/>
      <c r="G45" s="212"/>
      <c r="H45" s="212"/>
      <c r="I45" s="212"/>
    </row>
    <row r="46" spans="1:9" ht="15" customHeight="1">
      <c r="A46" s="213"/>
      <c r="B46" s="214"/>
      <c r="C46" s="214"/>
      <c r="D46" s="214"/>
      <c r="E46" s="214"/>
      <c r="F46" s="214"/>
      <c r="G46" s="214"/>
      <c r="H46" s="214"/>
      <c r="I46" s="215"/>
    </row>
    <row r="47" spans="1:9" ht="15" customHeight="1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9" ht="15" customHeight="1">
      <c r="A48" s="216"/>
      <c r="B48" s="217"/>
      <c r="C48" s="217"/>
      <c r="D48" s="217"/>
      <c r="E48" s="217"/>
      <c r="F48" s="217"/>
      <c r="G48" s="217"/>
      <c r="H48" s="217"/>
      <c r="I48" s="218"/>
    </row>
    <row r="49" spans="1:9" ht="15" customHeight="1">
      <c r="A49" s="216"/>
      <c r="B49" s="217"/>
      <c r="C49" s="217"/>
      <c r="D49" s="217"/>
      <c r="E49" s="217"/>
      <c r="F49" s="217"/>
      <c r="G49" s="217"/>
      <c r="H49" s="217"/>
      <c r="I49" s="218"/>
    </row>
    <row r="50" spans="1:9" ht="15" customHeight="1">
      <c r="A50" s="216"/>
      <c r="B50" s="217"/>
      <c r="C50" s="217"/>
      <c r="D50" s="217"/>
      <c r="E50" s="217"/>
      <c r="F50" s="217"/>
      <c r="G50" s="217"/>
      <c r="H50" s="217"/>
      <c r="I50" s="218"/>
    </row>
    <row r="51" spans="1:9" ht="15" customHeight="1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 ht="15" customHeight="1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 ht="15" customHeight="1" thickBot="1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193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38" t="s">
        <v>108</v>
      </c>
      <c r="B56" s="239"/>
      <c r="C56" s="239"/>
      <c r="D56" s="239"/>
      <c r="E56" s="118" t="s">
        <v>18</v>
      </c>
      <c r="F56" s="118" t="s">
        <v>20</v>
      </c>
      <c r="G56" s="247" t="s">
        <v>21</v>
      </c>
      <c r="H56" s="248"/>
      <c r="I56" s="249"/>
    </row>
    <row r="57" spans="1:9" ht="19.5" customHeight="1">
      <c r="A57" s="240"/>
      <c r="B57" s="241"/>
      <c r="C57" s="241"/>
      <c r="D57" s="241"/>
      <c r="E57" s="56" t="s">
        <v>34</v>
      </c>
      <c r="F57" s="57" t="s">
        <v>35</v>
      </c>
      <c r="G57" s="58" t="s">
        <v>37</v>
      </c>
      <c r="H57" s="59" t="s">
        <v>46</v>
      </c>
      <c r="I57" s="60" t="s">
        <v>217</v>
      </c>
    </row>
    <row r="58" spans="1:9" ht="12.75">
      <c r="A58" s="242" t="s">
        <v>185</v>
      </c>
      <c r="B58" s="243"/>
      <c r="C58" s="243"/>
      <c r="D58" s="243"/>
      <c r="E58" s="167">
        <f>_xlfn.SUMIFS(E$9:E$38,$A$9:$A$38,"600*",$D$9:$D$38,"10*")</f>
        <v>0</v>
      </c>
      <c r="F58" s="167">
        <f>_xlfn.SUMIFS(F$9:F$38,$A$9:$A$38,"600*",$D$9:$D$38,"10*")</f>
        <v>0</v>
      </c>
      <c r="G58" s="167">
        <f>_xlfn.SUMIFS(G$9:G$38,$A$9:$A$38,"600*",$D$9:$D$38,"10*")</f>
        <v>0</v>
      </c>
      <c r="H58" s="167">
        <f>_xlfn.SUMIFS(H$9:H$38,$A$9:$A$38,"600*",$D$9:$D$38,"10*")</f>
        <v>0</v>
      </c>
      <c r="I58" s="168">
        <f>_xlfn.SUMIFS(I$9:I$38,$A$9:$A$38,"600*",$D$9:$D$38,"10*")</f>
        <v>0</v>
      </c>
    </row>
    <row r="59" spans="1:9" ht="12.75">
      <c r="A59" s="242" t="s">
        <v>186</v>
      </c>
      <c r="B59" s="243"/>
      <c r="C59" s="243"/>
      <c r="D59" s="243"/>
      <c r="E59" s="167">
        <f>_xlfn.SUMIFS($E$9:$E$38,$A$9:$A$38,"611*",$D$9:$D$38,"10*")</f>
        <v>0</v>
      </c>
      <c r="F59" s="167">
        <f>_xlfn.SUMIFS(F$9:F$38,$A$9:$A$38,"611*",$D$9:$D$38,"10*")</f>
        <v>0</v>
      </c>
      <c r="G59" s="167">
        <f>_xlfn.SUMIFS(G$9:G$38,$A$9:$A$38,"611*",$D$9:$D$38,"10*")</f>
        <v>0</v>
      </c>
      <c r="H59" s="167">
        <f>_xlfn.SUMIFS(H$9:H$38,$A$9:$A$38,"611*",$D$9:$D$38,"10*")</f>
        <v>0</v>
      </c>
      <c r="I59" s="168">
        <f>_xlfn.SUMIFS(I$9:I$38,$A$9:$A$38,"611*",$D$9:$D$38,"10*")</f>
        <v>0</v>
      </c>
    </row>
    <row r="60" spans="1:9" ht="12.75">
      <c r="A60" s="242" t="s">
        <v>187</v>
      </c>
      <c r="B60" s="243"/>
      <c r="C60" s="243"/>
      <c r="D60" s="243"/>
      <c r="E60" s="167">
        <f>_xlfn.SUMIFS($E$9:$E$38,$A$9:$A$38,"612*",$D$9:$D$38,"10*")</f>
        <v>0</v>
      </c>
      <c r="F60" s="167">
        <f>_xlfn.SUMIFS(F$9:F$38,$A$9:$A$38,"612*",$D$9:$D$38,"10*")</f>
        <v>0</v>
      </c>
      <c r="G60" s="167">
        <f>_xlfn.SUMIFS(G$9:G$38,$A$9:$A$38,"612*",$D$9:$D$38,"10*")</f>
        <v>0</v>
      </c>
      <c r="H60" s="167">
        <f>_xlfn.SUMIFS(H$9:H$38,$A$9:$A$38,"612*",$D$9:$D$38,"10*")</f>
        <v>0</v>
      </c>
      <c r="I60" s="168">
        <f>_xlfn.SUMIFS(I$9:I$38,$A$9:$A$38,"612*",$D$9:$D$38,"10*")</f>
        <v>0</v>
      </c>
    </row>
    <row r="61" spans="1:9" ht="12.75">
      <c r="A61" s="242" t="s">
        <v>188</v>
      </c>
      <c r="B61" s="243"/>
      <c r="C61" s="243"/>
      <c r="D61" s="243"/>
      <c r="E61" s="167">
        <f>_xlfn.SUMIFS($E$9:$E$38,$A$9:$A$38,"613*",$D$9:$D$38,"10*")</f>
        <v>0</v>
      </c>
      <c r="F61" s="167">
        <f>_xlfn.SUMIFS(F$9:F$38,$A$9:$A$38,"613*",$D$9:$D$38,"10*")</f>
        <v>0</v>
      </c>
      <c r="G61" s="167">
        <f>_xlfn.SUMIFS(G$9:G$38,$A$9:$A$38,"613*",$D$9:$D$38,"10*")</f>
        <v>0</v>
      </c>
      <c r="H61" s="167">
        <f>_xlfn.SUMIFS(H$9:H$38,$A$9:$A$38,"613*",$D$9:$D$38,"10*")</f>
        <v>0</v>
      </c>
      <c r="I61" s="168">
        <f>_xlfn.SUMIFS(I$9:I$38,$A$9:$A$38,"613*",$D$9:$D$38,"10*")</f>
        <v>0</v>
      </c>
    </row>
    <row r="62" spans="1:9" ht="12.75">
      <c r="A62" s="242" t="s">
        <v>189</v>
      </c>
      <c r="B62" s="243"/>
      <c r="C62" s="243"/>
      <c r="D62" s="243"/>
      <c r="E62" s="167">
        <f>_xlfn.SUMIFS($E$9:$E$38,$A$9:$A$38,"614*",$D$9:$D$38,"10*")</f>
        <v>0</v>
      </c>
      <c r="F62" s="167">
        <f>_xlfn.SUMIFS(F$9:F$38,$A$9:$A$38,"614*",$D$9:$D$38,"10*")</f>
        <v>0</v>
      </c>
      <c r="G62" s="167">
        <f>_xlfn.SUMIFS(G$9:G$38,$A$9:$A$38,"614*",$D$9:$D$38,"10*")</f>
        <v>0</v>
      </c>
      <c r="H62" s="167">
        <f>_xlfn.SUMIFS(H$9:H$38,$A$9:$A$38,"614*",$D$9:$D$38,"10*")</f>
        <v>0</v>
      </c>
      <c r="I62" s="168">
        <f>_xlfn.SUMIFS(I$9:I$38,$A$9:$A$38,"614*",$D$9:$D$38,"10*")</f>
        <v>0</v>
      </c>
    </row>
    <row r="63" spans="1:9" ht="12.75">
      <c r="A63" s="242" t="s">
        <v>190</v>
      </c>
      <c r="B63" s="243"/>
      <c r="C63" s="243"/>
      <c r="D63" s="243"/>
      <c r="E63" s="167">
        <f>_xlfn.SUMIFS($E$9:$E$38,$A$9:$A$38,"615*",$D$9:$D$38,"10*")</f>
        <v>0</v>
      </c>
      <c r="F63" s="167">
        <f>_xlfn.SUMIFS(F$9:F$38,$A$9:$A$38,"615*",$D$9:$D$38,"10*")</f>
        <v>0</v>
      </c>
      <c r="G63" s="167">
        <f>_xlfn.SUMIFS(G$9:G$38,$A$9:$A$38,"615*",$D$9:$D$38,"10*")</f>
        <v>0</v>
      </c>
      <c r="H63" s="167">
        <f>_xlfn.SUMIFS(H$9:H$38,$A$9:$A$38,"615*",$D$9:$D$38,"10*")</f>
        <v>0</v>
      </c>
      <c r="I63" s="168">
        <f>_xlfn.SUMIFS(I$9:I$38,$A$9:$A$38,"615*",$D$9:$D$38,"10*")</f>
        <v>0</v>
      </c>
    </row>
    <row r="64" spans="1:9" ht="12.75">
      <c r="A64" s="242" t="s">
        <v>191</v>
      </c>
      <c r="B64" s="243"/>
      <c r="C64" s="243"/>
      <c r="D64" s="243"/>
      <c r="E64" s="167">
        <f>_xlfn.SUMIFS($E$9:$E$38,$A$9:$A$38,"616*",$D$9:$D$38,"10*")</f>
        <v>0</v>
      </c>
      <c r="F64" s="167">
        <f>_xlfn.SUMIFS(F$9:F$38,$A$9:$A$38,"616*",$D$9:$D$38,"10*")</f>
        <v>0</v>
      </c>
      <c r="G64" s="167">
        <f>_xlfn.SUMIFS(G$9:G$38,$A$9:$A$38,"616*",$D$9:$D$38,"10*")</f>
        <v>0</v>
      </c>
      <c r="H64" s="167">
        <f>_xlfn.SUMIFS(H$9:H$38,$A$9:$A$38,"616*",$D$9:$D$38,"10*")</f>
        <v>0</v>
      </c>
      <c r="I64" s="168">
        <f>_xlfn.SUMIFS(I$9:I$38,$A$9:$A$38,"616*",$D$9:$D$38,"10*")</f>
        <v>0</v>
      </c>
    </row>
    <row r="65" spans="1:9" ht="12.75">
      <c r="A65" s="242" t="s">
        <v>192</v>
      </c>
      <c r="B65" s="243"/>
      <c r="C65" s="243"/>
      <c r="D65" s="243"/>
      <c r="E65" s="167">
        <f>_xlfn.SUMIFS($E$9:$E$38,$A$9:$A$38,"821*",$D$9:$D$38,"10*")</f>
        <v>0</v>
      </c>
      <c r="F65" s="167">
        <f>_xlfn.SUMIFS(F$9:F$38,$A$9:$A$38,"821*",$D$9:$D$38,"10*")</f>
        <v>0</v>
      </c>
      <c r="G65" s="167">
        <f>_xlfn.SUMIFS(G$9:G$38,$A$9:$A$38,"821*",$D$9:$D$38,"10*")</f>
        <v>0</v>
      </c>
      <c r="H65" s="167">
        <f>_xlfn.SUMIFS(H$9:H$38,$A$9:$A$38,"821*",$D$9:$D$38,"10*")</f>
        <v>0</v>
      </c>
      <c r="I65" s="168">
        <f>_xlfn.SUMIFS(I$9:I$38,$A$9:$A$38,"821*",$D$9:$D$38,"10*")</f>
        <v>0</v>
      </c>
    </row>
    <row r="66" spans="1:9" ht="12.75">
      <c r="A66" s="242" t="s">
        <v>214</v>
      </c>
      <c r="B66" s="243"/>
      <c r="C66" s="243"/>
      <c r="D66" s="243"/>
      <c r="E66" s="167">
        <f>_xlfn.SUMIFS($E$9:$E$38,$A$9:$A$38,"823*",$D$9:$D$38,"10*")</f>
        <v>0</v>
      </c>
      <c r="F66" s="167">
        <f>_xlfn.SUMIFS(F$9:F$38,$A$9:$A$38,"823*",$D$9:$D$38,"10*")</f>
        <v>0</v>
      </c>
      <c r="G66" s="167">
        <f>_xlfn.SUMIFS(G$9:G$38,$A$9:$A$38,"823*",$D$9:$D$38,"10*")</f>
        <v>0</v>
      </c>
      <c r="H66" s="167">
        <f>_xlfn.SUMIFS(H$9:H$38,$A$9:$A$38,"823*",$D$9:$D$38,"10*")</f>
        <v>0</v>
      </c>
      <c r="I66" s="168">
        <f>_xlfn.SUMIFS(I$9:I$38,$A$9:$A$38,"823*",$D$9:$D$38,"10*")</f>
        <v>0</v>
      </c>
    </row>
    <row r="67" spans="1:9" ht="13.5" thickBot="1">
      <c r="A67" s="244" t="s">
        <v>194</v>
      </c>
      <c r="B67" s="245"/>
      <c r="C67" s="245"/>
      <c r="D67" s="245"/>
      <c r="E67" s="169">
        <f>SUM(E58:E66)</f>
        <v>0</v>
      </c>
      <c r="F67" s="169">
        <f>SUM(F58:F66)</f>
        <v>0</v>
      </c>
      <c r="G67" s="169">
        <f>SUM(G58:G66)</f>
        <v>0</v>
      </c>
      <c r="H67" s="169">
        <f>SUM(H58:H66)</f>
        <v>0</v>
      </c>
      <c r="I67" s="170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134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2" t="s">
        <v>121</v>
      </c>
      <c r="B71" s="274" t="s">
        <v>120</v>
      </c>
      <c r="C71" s="275"/>
      <c r="D71" s="276"/>
      <c r="E71" s="61" t="s">
        <v>18</v>
      </c>
      <c r="F71" s="61" t="s">
        <v>20</v>
      </c>
      <c r="G71" s="269" t="s">
        <v>21</v>
      </c>
      <c r="H71" s="270"/>
      <c r="I71" s="271"/>
    </row>
    <row r="72" spans="1:9" ht="12.75">
      <c r="A72" s="273"/>
      <c r="B72" s="277"/>
      <c r="C72" s="278"/>
      <c r="D72" s="279"/>
      <c r="E72" s="56" t="s">
        <v>34</v>
      </c>
      <c r="F72" s="57" t="s">
        <v>35</v>
      </c>
      <c r="G72" s="58" t="s">
        <v>37</v>
      </c>
      <c r="H72" s="59" t="s">
        <v>46</v>
      </c>
      <c r="I72" s="60" t="s">
        <v>217</v>
      </c>
    </row>
    <row r="73" spans="1:9" ht="15" customHeight="1">
      <c r="A73" s="88"/>
      <c r="B73" s="204"/>
      <c r="C73" s="246"/>
      <c r="D73" s="205"/>
      <c r="E73" s="167"/>
      <c r="F73" s="167"/>
      <c r="G73" s="167"/>
      <c r="H73" s="167"/>
      <c r="I73" s="168"/>
    </row>
    <row r="74" spans="1:9" ht="15" customHeight="1">
      <c r="A74" s="88"/>
      <c r="B74" s="204"/>
      <c r="C74" s="246"/>
      <c r="D74" s="205"/>
      <c r="E74" s="167"/>
      <c r="F74" s="167"/>
      <c r="G74" s="167"/>
      <c r="H74" s="167"/>
      <c r="I74" s="168"/>
    </row>
    <row r="75" spans="1:9" ht="15" customHeight="1">
      <c r="A75" s="88"/>
      <c r="B75" s="204"/>
      <c r="C75" s="246"/>
      <c r="D75" s="205"/>
      <c r="E75" s="167"/>
      <c r="F75" s="167"/>
      <c r="G75" s="167"/>
      <c r="H75" s="167"/>
      <c r="I75" s="168"/>
    </row>
    <row r="76" spans="1:9" ht="15" customHeight="1">
      <c r="A76" s="88"/>
      <c r="B76" s="204"/>
      <c r="C76" s="246"/>
      <c r="D76" s="205"/>
      <c r="E76" s="167"/>
      <c r="F76" s="167"/>
      <c r="G76" s="167"/>
      <c r="H76" s="167"/>
      <c r="I76" s="168"/>
    </row>
    <row r="77" spans="1:9" ht="15" customHeight="1">
      <c r="A77" s="88"/>
      <c r="B77" s="204"/>
      <c r="C77" s="246"/>
      <c r="D77" s="205"/>
      <c r="E77" s="167"/>
      <c r="F77" s="167"/>
      <c r="G77" s="167"/>
      <c r="H77" s="167"/>
      <c r="I77" s="168"/>
    </row>
    <row r="78" spans="1:9" ht="15" customHeight="1">
      <c r="A78" s="88"/>
      <c r="B78" s="204"/>
      <c r="C78" s="246"/>
      <c r="D78" s="205"/>
      <c r="E78" s="167"/>
      <c r="F78" s="167"/>
      <c r="G78" s="167"/>
      <c r="H78" s="167"/>
      <c r="I78" s="168"/>
    </row>
    <row r="79" spans="1:9" ht="15" customHeight="1">
      <c r="A79" s="88"/>
      <c r="B79" s="85"/>
      <c r="C79" s="86"/>
      <c r="D79" s="87"/>
      <c r="E79" s="167"/>
      <c r="F79" s="167"/>
      <c r="G79" s="167"/>
      <c r="H79" s="167"/>
      <c r="I79" s="168"/>
    </row>
    <row r="80" spans="1:9" ht="15" customHeight="1">
      <c r="A80" s="88"/>
      <c r="B80" s="85"/>
      <c r="C80" s="86"/>
      <c r="D80" s="87"/>
      <c r="E80" s="167"/>
      <c r="F80" s="167"/>
      <c r="G80" s="167"/>
      <c r="H80" s="167"/>
      <c r="I80" s="168"/>
    </row>
    <row r="81" spans="1:9" ht="15" customHeight="1">
      <c r="A81" s="88"/>
      <c r="B81" s="85"/>
      <c r="C81" s="86"/>
      <c r="D81" s="87"/>
      <c r="E81" s="167"/>
      <c r="F81" s="167"/>
      <c r="G81" s="167"/>
      <c r="H81" s="167"/>
      <c r="I81" s="168"/>
    </row>
    <row r="82" spans="1:9" ht="15" customHeight="1">
      <c r="A82" s="88"/>
      <c r="B82" s="85"/>
      <c r="C82" s="86"/>
      <c r="D82" s="87"/>
      <c r="E82" s="167"/>
      <c r="F82" s="167"/>
      <c r="G82" s="167"/>
      <c r="H82" s="167"/>
      <c r="I82" s="168"/>
    </row>
    <row r="83" spans="1:9" ht="15" customHeight="1">
      <c r="A83" s="88"/>
      <c r="B83" s="85"/>
      <c r="C83" s="86"/>
      <c r="D83" s="87"/>
      <c r="E83" s="167"/>
      <c r="F83" s="167"/>
      <c r="G83" s="167"/>
      <c r="H83" s="167"/>
      <c r="I83" s="168"/>
    </row>
    <row r="84" spans="1:9" ht="15" customHeight="1">
      <c r="A84" s="88"/>
      <c r="B84" s="85"/>
      <c r="C84" s="86"/>
      <c r="D84" s="87"/>
      <c r="E84" s="167"/>
      <c r="F84" s="167"/>
      <c r="G84" s="167"/>
      <c r="H84" s="167"/>
      <c r="I84" s="168"/>
    </row>
    <row r="85" spans="1:9" ht="15" customHeight="1">
      <c r="A85" s="88"/>
      <c r="B85" s="85"/>
      <c r="C85" s="86"/>
      <c r="D85" s="87"/>
      <c r="E85" s="167"/>
      <c r="F85" s="167"/>
      <c r="G85" s="167"/>
      <c r="H85" s="167"/>
      <c r="I85" s="168"/>
    </row>
    <row r="86" spans="1:9" ht="15" customHeight="1">
      <c r="A86" s="88"/>
      <c r="B86" s="204"/>
      <c r="C86" s="246"/>
      <c r="D86" s="205"/>
      <c r="E86" s="167"/>
      <c r="F86" s="167"/>
      <c r="G86" s="167"/>
      <c r="H86" s="167"/>
      <c r="I86" s="168"/>
    </row>
    <row r="87" spans="1:9" ht="15" customHeight="1" thickBot="1">
      <c r="A87" s="131"/>
      <c r="B87" s="250" t="s">
        <v>128</v>
      </c>
      <c r="C87" s="251"/>
      <c r="D87" s="252"/>
      <c r="E87" s="169">
        <f>SUM(E73:E86)</f>
        <v>0</v>
      </c>
      <c r="F87" s="169">
        <f>SUM(F73:F86)</f>
        <v>0</v>
      </c>
      <c r="G87" s="169">
        <f>SUM(G73:G86)</f>
        <v>0</v>
      </c>
      <c r="H87" s="169">
        <f>SUM(H73:H86)</f>
        <v>0</v>
      </c>
      <c r="I87" s="170">
        <f>SUM(I73:I86)</f>
        <v>0</v>
      </c>
    </row>
    <row r="88" spans="1:9" ht="18" customHeight="1" thickBot="1">
      <c r="A88" s="211" t="s">
        <v>223</v>
      </c>
      <c r="B88" s="212"/>
      <c r="C88" s="212"/>
      <c r="D88" s="212"/>
      <c r="E88" s="212"/>
      <c r="F88" s="212"/>
      <c r="G88" s="212"/>
      <c r="H88" s="212"/>
      <c r="I88" s="212"/>
    </row>
    <row r="89" spans="1:9" ht="15" customHeight="1">
      <c r="A89" s="213"/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216"/>
      <c r="B90" s="217"/>
      <c r="C90" s="217"/>
      <c r="D90" s="217"/>
      <c r="E90" s="217"/>
      <c r="F90" s="217"/>
      <c r="G90" s="217"/>
      <c r="H90" s="217"/>
      <c r="I90" s="218"/>
    </row>
    <row r="91" spans="1:9" ht="15" customHeight="1">
      <c r="A91" s="216"/>
      <c r="B91" s="217"/>
      <c r="C91" s="217"/>
      <c r="D91" s="217"/>
      <c r="E91" s="217"/>
      <c r="F91" s="217"/>
      <c r="G91" s="217"/>
      <c r="H91" s="217"/>
      <c r="I91" s="218"/>
    </row>
    <row r="92" spans="1:9" ht="15" customHeight="1">
      <c r="A92" s="216"/>
      <c r="B92" s="217"/>
      <c r="C92" s="217"/>
      <c r="D92" s="217"/>
      <c r="E92" s="217"/>
      <c r="F92" s="217"/>
      <c r="G92" s="217"/>
      <c r="H92" s="217"/>
      <c r="I92" s="218"/>
    </row>
    <row r="93" spans="1:9" ht="15" customHeight="1" thickBot="1">
      <c r="A93" s="219"/>
      <c r="B93" s="220"/>
      <c r="C93" s="220"/>
      <c r="D93" s="220"/>
      <c r="E93" s="220"/>
      <c r="F93" s="220"/>
      <c r="G93" s="220"/>
      <c r="H93" s="220"/>
      <c r="I93" s="221"/>
    </row>
    <row r="95" ht="13.5" thickBot="1"/>
    <row r="96" spans="1:9" ht="12.75">
      <c r="A96" s="126" t="s">
        <v>135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0"/>
      <c r="B97" s="231"/>
      <c r="C97" s="234" t="s">
        <v>124</v>
      </c>
      <c r="D97" s="235"/>
      <c r="E97" s="61" t="s">
        <v>3</v>
      </c>
      <c r="F97" s="208" t="s">
        <v>4</v>
      </c>
      <c r="G97" s="209"/>
      <c r="H97" s="209"/>
      <c r="I97" s="210"/>
    </row>
    <row r="98" spans="1:9" ht="12.75">
      <c r="A98" s="232"/>
      <c r="B98" s="233"/>
      <c r="C98" s="236"/>
      <c r="D98" s="237"/>
      <c r="E98" s="56" t="s">
        <v>34</v>
      </c>
      <c r="F98" s="57" t="s">
        <v>35</v>
      </c>
      <c r="G98" s="58" t="s">
        <v>37</v>
      </c>
      <c r="H98" s="59" t="s">
        <v>46</v>
      </c>
      <c r="I98" s="60" t="s">
        <v>217</v>
      </c>
    </row>
    <row r="99" spans="1:9" ht="30" customHeight="1">
      <c r="A99" s="222" t="s">
        <v>125</v>
      </c>
      <c r="B99" s="223"/>
      <c r="C99" s="204"/>
      <c r="D99" s="205"/>
      <c r="E99" s="171"/>
      <c r="F99" s="171"/>
      <c r="G99" s="171"/>
      <c r="H99" s="171"/>
      <c r="I99" s="172"/>
    </row>
    <row r="100" spans="1:9" ht="30" customHeight="1">
      <c r="A100" s="224"/>
      <c r="B100" s="225"/>
      <c r="C100" s="204"/>
      <c r="D100" s="205"/>
      <c r="E100" s="171"/>
      <c r="F100" s="171"/>
      <c r="G100" s="171"/>
      <c r="H100" s="171"/>
      <c r="I100" s="172"/>
    </row>
    <row r="101" spans="1:9" ht="30" customHeight="1">
      <c r="A101" s="226"/>
      <c r="B101" s="227"/>
      <c r="C101" s="204"/>
      <c r="D101" s="205"/>
      <c r="E101" s="171"/>
      <c r="F101" s="171"/>
      <c r="G101" s="171"/>
      <c r="H101" s="171"/>
      <c r="I101" s="172"/>
    </row>
    <row r="102" spans="1:9" ht="30" customHeight="1">
      <c r="A102" s="222" t="s">
        <v>126</v>
      </c>
      <c r="B102" s="223"/>
      <c r="C102" s="204"/>
      <c r="D102" s="205"/>
      <c r="E102" s="171"/>
      <c r="F102" s="171"/>
      <c r="G102" s="171"/>
      <c r="H102" s="171"/>
      <c r="I102" s="172"/>
    </row>
    <row r="103" spans="1:9" ht="30" customHeight="1">
      <c r="A103" s="224"/>
      <c r="B103" s="225"/>
      <c r="C103" s="204"/>
      <c r="D103" s="205"/>
      <c r="E103" s="171"/>
      <c r="F103" s="171"/>
      <c r="G103" s="171"/>
      <c r="H103" s="171"/>
      <c r="I103" s="172"/>
    </row>
    <row r="104" spans="1:9" ht="30" customHeight="1" thickBot="1">
      <c r="A104" s="228"/>
      <c r="B104" s="229"/>
      <c r="C104" s="206"/>
      <c r="D104" s="207"/>
      <c r="E104" s="173"/>
      <c r="F104" s="173"/>
      <c r="G104" s="173"/>
      <c r="H104" s="173"/>
      <c r="I104" s="174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25">
      <selection activeCell="I44" sqref="I44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137</v>
      </c>
      <c r="B1" s="54"/>
    </row>
    <row r="2" ht="10.5" customHeight="1"/>
    <row r="3" ht="5.25" customHeight="1" thickBot="1"/>
    <row r="4" spans="1:9" ht="39.75" customHeight="1" thickBot="1">
      <c r="A4" s="283" t="s">
        <v>138</v>
      </c>
      <c r="B4" s="284"/>
      <c r="C4" s="284"/>
      <c r="D4" s="280">
        <f>'T.0.Ulazni podaci'!B9</f>
        <v>0</v>
      </c>
      <c r="E4" s="281"/>
      <c r="F4" s="281"/>
      <c r="G4" s="281"/>
      <c r="H4" s="281"/>
      <c r="I4" s="282"/>
    </row>
    <row r="5" spans="1:9" ht="10.5" customHeight="1" thickBot="1">
      <c r="A5" s="286"/>
      <c r="B5" s="286"/>
      <c r="C5" s="286"/>
      <c r="D5" s="285"/>
      <c r="E5" s="285"/>
      <c r="F5" s="285"/>
      <c r="G5" s="285"/>
      <c r="H5" s="285"/>
      <c r="I5" s="285"/>
    </row>
    <row r="6" spans="1:9" ht="15" customHeight="1">
      <c r="A6" s="126" t="s">
        <v>139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87" t="s">
        <v>108</v>
      </c>
      <c r="B7" s="241"/>
      <c r="C7" s="241"/>
      <c r="D7" s="288" t="s">
        <v>109</v>
      </c>
      <c r="E7" s="61" t="s">
        <v>18</v>
      </c>
      <c r="F7" s="61" t="s">
        <v>20</v>
      </c>
      <c r="G7" s="269" t="s">
        <v>21</v>
      </c>
      <c r="H7" s="270"/>
      <c r="I7" s="271"/>
    </row>
    <row r="8" spans="1:9" ht="19.5" customHeight="1">
      <c r="A8" s="240"/>
      <c r="B8" s="241"/>
      <c r="C8" s="241"/>
      <c r="D8" s="289"/>
      <c r="E8" s="56" t="s">
        <v>34</v>
      </c>
      <c r="F8" s="57" t="s">
        <v>35</v>
      </c>
      <c r="G8" s="58" t="s">
        <v>37</v>
      </c>
      <c r="H8" s="59" t="s">
        <v>46</v>
      </c>
      <c r="I8" s="60" t="s">
        <v>217</v>
      </c>
    </row>
    <row r="9" spans="1:9" ht="15" customHeight="1">
      <c r="A9" s="265"/>
      <c r="B9" s="266"/>
      <c r="C9" s="266"/>
      <c r="D9" s="151"/>
      <c r="E9" s="152"/>
      <c r="F9" s="152"/>
      <c r="G9" s="153"/>
      <c r="H9" s="154"/>
      <c r="I9" s="155"/>
    </row>
    <row r="10" spans="1:9" ht="15" customHeight="1">
      <c r="A10" s="265"/>
      <c r="B10" s="266"/>
      <c r="C10" s="266"/>
      <c r="D10" s="151"/>
      <c r="E10" s="156"/>
      <c r="F10" s="156"/>
      <c r="G10" s="157"/>
      <c r="H10" s="158"/>
      <c r="I10" s="159"/>
    </row>
    <row r="11" spans="1:9" ht="15" customHeight="1">
      <c r="A11" s="265"/>
      <c r="B11" s="266"/>
      <c r="C11" s="266"/>
      <c r="D11" s="151"/>
      <c r="E11" s="156"/>
      <c r="F11" s="156"/>
      <c r="G11" s="157"/>
      <c r="H11" s="158"/>
      <c r="I11" s="159"/>
    </row>
    <row r="12" spans="1:9" ht="15" customHeight="1">
      <c r="A12" s="265"/>
      <c r="B12" s="266"/>
      <c r="C12" s="266"/>
      <c r="D12" s="151"/>
      <c r="E12" s="156"/>
      <c r="F12" s="156"/>
      <c r="G12" s="157"/>
      <c r="H12" s="158"/>
      <c r="I12" s="159"/>
    </row>
    <row r="13" spans="1:9" ht="15" customHeight="1">
      <c r="A13" s="265"/>
      <c r="B13" s="266"/>
      <c r="C13" s="266"/>
      <c r="D13" s="151"/>
      <c r="E13" s="156"/>
      <c r="F13" s="156"/>
      <c r="G13" s="157"/>
      <c r="H13" s="158"/>
      <c r="I13" s="159"/>
    </row>
    <row r="14" spans="1:9" ht="15" customHeight="1">
      <c r="A14" s="265"/>
      <c r="B14" s="266"/>
      <c r="C14" s="266"/>
      <c r="D14" s="160"/>
      <c r="E14" s="156"/>
      <c r="F14" s="156"/>
      <c r="G14" s="157"/>
      <c r="H14" s="158"/>
      <c r="I14" s="159"/>
    </row>
    <row r="15" spans="1:9" ht="15" customHeight="1">
      <c r="A15" s="265"/>
      <c r="B15" s="266"/>
      <c r="C15" s="266"/>
      <c r="D15" s="160"/>
      <c r="E15" s="156"/>
      <c r="F15" s="156"/>
      <c r="G15" s="157"/>
      <c r="H15" s="158"/>
      <c r="I15" s="159"/>
    </row>
    <row r="16" spans="1:9" ht="15" customHeight="1">
      <c r="A16" s="265"/>
      <c r="B16" s="266"/>
      <c r="C16" s="266"/>
      <c r="D16" s="160"/>
      <c r="E16" s="156"/>
      <c r="F16" s="156"/>
      <c r="G16" s="157"/>
      <c r="H16" s="158"/>
      <c r="I16" s="159"/>
    </row>
    <row r="17" spans="1:9" ht="15" customHeight="1">
      <c r="A17" s="265"/>
      <c r="B17" s="266"/>
      <c r="C17" s="266"/>
      <c r="D17" s="160"/>
      <c r="E17" s="156"/>
      <c r="F17" s="156"/>
      <c r="G17" s="157"/>
      <c r="H17" s="158"/>
      <c r="I17" s="159"/>
    </row>
    <row r="18" spans="1:9" ht="15" customHeight="1">
      <c r="A18" s="265"/>
      <c r="B18" s="266"/>
      <c r="C18" s="266"/>
      <c r="D18" s="160"/>
      <c r="E18" s="156"/>
      <c r="F18" s="156"/>
      <c r="G18" s="157"/>
      <c r="H18" s="158"/>
      <c r="I18" s="159"/>
    </row>
    <row r="19" spans="1:9" ht="15" customHeight="1">
      <c r="A19" s="265"/>
      <c r="B19" s="266"/>
      <c r="C19" s="266"/>
      <c r="D19" s="160"/>
      <c r="E19" s="156"/>
      <c r="F19" s="156"/>
      <c r="G19" s="157"/>
      <c r="H19" s="158"/>
      <c r="I19" s="159"/>
    </row>
    <row r="20" spans="1:9" ht="15" customHeight="1">
      <c r="A20" s="265"/>
      <c r="B20" s="266"/>
      <c r="C20" s="266"/>
      <c r="D20" s="160"/>
      <c r="E20" s="156"/>
      <c r="F20" s="156"/>
      <c r="G20" s="157"/>
      <c r="H20" s="158"/>
      <c r="I20" s="159"/>
    </row>
    <row r="21" spans="1:9" ht="15" customHeight="1">
      <c r="A21" s="265"/>
      <c r="B21" s="266"/>
      <c r="C21" s="266"/>
      <c r="D21" s="160"/>
      <c r="E21" s="156"/>
      <c r="F21" s="156"/>
      <c r="G21" s="157"/>
      <c r="H21" s="158"/>
      <c r="I21" s="159"/>
    </row>
    <row r="22" spans="1:9" ht="15" customHeight="1">
      <c r="A22" s="265"/>
      <c r="B22" s="266"/>
      <c r="C22" s="266"/>
      <c r="D22" s="160"/>
      <c r="E22" s="156"/>
      <c r="F22" s="156"/>
      <c r="G22" s="157"/>
      <c r="H22" s="158"/>
      <c r="I22" s="159"/>
    </row>
    <row r="23" spans="1:9" ht="15" customHeight="1">
      <c r="A23" s="265"/>
      <c r="B23" s="266"/>
      <c r="C23" s="266"/>
      <c r="D23" s="160"/>
      <c r="E23" s="156"/>
      <c r="F23" s="156"/>
      <c r="G23" s="157"/>
      <c r="H23" s="158"/>
      <c r="I23" s="159"/>
    </row>
    <row r="24" spans="1:9" ht="15" customHeight="1">
      <c r="A24" s="265"/>
      <c r="B24" s="266"/>
      <c r="C24" s="266"/>
      <c r="D24" s="160"/>
      <c r="E24" s="156"/>
      <c r="F24" s="156"/>
      <c r="G24" s="157"/>
      <c r="H24" s="158"/>
      <c r="I24" s="159"/>
    </row>
    <row r="25" spans="1:9" ht="15" customHeight="1">
      <c r="A25" s="265"/>
      <c r="B25" s="266"/>
      <c r="C25" s="266"/>
      <c r="D25" s="160"/>
      <c r="E25" s="156"/>
      <c r="F25" s="156"/>
      <c r="G25" s="157"/>
      <c r="H25" s="158"/>
      <c r="I25" s="159"/>
    </row>
    <row r="26" spans="1:9" ht="15" customHeight="1">
      <c r="A26" s="265"/>
      <c r="B26" s="266"/>
      <c r="C26" s="266"/>
      <c r="D26" s="160"/>
      <c r="E26" s="156"/>
      <c r="F26" s="156"/>
      <c r="G26" s="157"/>
      <c r="H26" s="158"/>
      <c r="I26" s="159"/>
    </row>
    <row r="27" spans="1:9" ht="15" customHeight="1">
      <c r="A27" s="265"/>
      <c r="B27" s="266"/>
      <c r="C27" s="266"/>
      <c r="D27" s="160"/>
      <c r="E27" s="156"/>
      <c r="F27" s="156"/>
      <c r="G27" s="157"/>
      <c r="H27" s="158"/>
      <c r="I27" s="159"/>
    </row>
    <row r="28" spans="1:9" ht="15" customHeight="1">
      <c r="A28" s="265"/>
      <c r="B28" s="266"/>
      <c r="C28" s="266"/>
      <c r="D28" s="160"/>
      <c r="E28" s="156"/>
      <c r="F28" s="156"/>
      <c r="G28" s="157"/>
      <c r="H28" s="158"/>
      <c r="I28" s="159"/>
    </row>
    <row r="29" spans="1:9" ht="15" customHeight="1">
      <c r="A29" s="265"/>
      <c r="B29" s="266"/>
      <c r="C29" s="266"/>
      <c r="D29" s="160"/>
      <c r="E29" s="156"/>
      <c r="F29" s="156"/>
      <c r="G29" s="157"/>
      <c r="H29" s="158"/>
      <c r="I29" s="159"/>
    </row>
    <row r="30" spans="1:9" ht="15" customHeight="1">
      <c r="A30" s="265"/>
      <c r="B30" s="266"/>
      <c r="C30" s="266"/>
      <c r="D30" s="160"/>
      <c r="E30" s="156"/>
      <c r="F30" s="156"/>
      <c r="G30" s="157"/>
      <c r="H30" s="158"/>
      <c r="I30" s="159"/>
    </row>
    <row r="31" spans="1:9" ht="15" customHeight="1">
      <c r="A31" s="265"/>
      <c r="B31" s="266"/>
      <c r="C31" s="266"/>
      <c r="D31" s="160"/>
      <c r="E31" s="156"/>
      <c r="F31" s="156"/>
      <c r="G31" s="157"/>
      <c r="H31" s="158"/>
      <c r="I31" s="159"/>
    </row>
    <row r="32" spans="1:9" ht="15" customHeight="1">
      <c r="A32" s="265"/>
      <c r="B32" s="266"/>
      <c r="C32" s="266"/>
      <c r="D32" s="160"/>
      <c r="E32" s="156"/>
      <c r="F32" s="156"/>
      <c r="G32" s="157"/>
      <c r="H32" s="158"/>
      <c r="I32" s="159"/>
    </row>
    <row r="33" spans="1:9" ht="15" customHeight="1">
      <c r="A33" s="265"/>
      <c r="B33" s="266"/>
      <c r="C33" s="266"/>
      <c r="D33" s="160"/>
      <c r="E33" s="156"/>
      <c r="F33" s="156"/>
      <c r="G33" s="157"/>
      <c r="H33" s="158"/>
      <c r="I33" s="159"/>
    </row>
    <row r="34" spans="1:9" ht="15" customHeight="1">
      <c r="A34" s="265"/>
      <c r="B34" s="266"/>
      <c r="C34" s="266"/>
      <c r="D34" s="160"/>
      <c r="E34" s="156"/>
      <c r="F34" s="156"/>
      <c r="G34" s="157"/>
      <c r="H34" s="158"/>
      <c r="I34" s="159"/>
    </row>
    <row r="35" spans="1:9" ht="15" customHeight="1">
      <c r="A35" s="265"/>
      <c r="B35" s="266"/>
      <c r="C35" s="266"/>
      <c r="D35" s="160"/>
      <c r="E35" s="156"/>
      <c r="F35" s="156"/>
      <c r="G35" s="157"/>
      <c r="H35" s="158"/>
      <c r="I35" s="159"/>
    </row>
    <row r="36" spans="1:9" ht="15" customHeight="1">
      <c r="A36" s="265"/>
      <c r="B36" s="266"/>
      <c r="C36" s="266"/>
      <c r="D36" s="151"/>
      <c r="E36" s="156"/>
      <c r="F36" s="156"/>
      <c r="G36" s="157"/>
      <c r="H36" s="158"/>
      <c r="I36" s="159"/>
    </row>
    <row r="37" spans="1:9" ht="15" customHeight="1">
      <c r="A37" s="265"/>
      <c r="B37" s="266"/>
      <c r="C37" s="266"/>
      <c r="D37" s="160"/>
      <c r="E37" s="156"/>
      <c r="F37" s="156"/>
      <c r="G37" s="157"/>
      <c r="H37" s="158"/>
      <c r="I37" s="159"/>
    </row>
    <row r="38" spans="1:9" ht="15" customHeight="1" thickBot="1">
      <c r="A38" s="267"/>
      <c r="B38" s="268"/>
      <c r="C38" s="268"/>
      <c r="D38" s="161"/>
      <c r="E38" s="162"/>
      <c r="F38" s="162"/>
      <c r="G38" s="163"/>
      <c r="H38" s="164"/>
      <c r="I38" s="165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3" t="s">
        <v>140</v>
      </c>
      <c r="B41" s="254"/>
      <c r="C41" s="254"/>
      <c r="D41" s="255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56" t="s">
        <v>118</v>
      </c>
      <c r="B42" s="257"/>
      <c r="C42" s="257"/>
      <c r="D42" s="258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59" t="s">
        <v>119</v>
      </c>
      <c r="B43" s="260"/>
      <c r="C43" s="260"/>
      <c r="D43" s="261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2" t="s">
        <v>141</v>
      </c>
      <c r="B44" s="263"/>
      <c r="C44" s="263"/>
      <c r="D44" s="264"/>
      <c r="E44" s="337"/>
      <c r="F44" s="338"/>
      <c r="G44" s="337"/>
      <c r="H44" s="337"/>
      <c r="I44" s="339"/>
    </row>
    <row r="45" spans="1:9" ht="18" customHeight="1" thickBot="1">
      <c r="A45" s="211" t="s">
        <v>218</v>
      </c>
      <c r="B45" s="212"/>
      <c r="C45" s="212"/>
      <c r="D45" s="212"/>
      <c r="E45" s="212"/>
      <c r="F45" s="212"/>
      <c r="G45" s="212"/>
      <c r="H45" s="212"/>
      <c r="I45" s="212"/>
    </row>
    <row r="46" spans="1:9" ht="15" customHeight="1">
      <c r="A46" s="213"/>
      <c r="B46" s="214"/>
      <c r="C46" s="214"/>
      <c r="D46" s="214"/>
      <c r="E46" s="214"/>
      <c r="F46" s="214"/>
      <c r="G46" s="214"/>
      <c r="H46" s="214"/>
      <c r="I46" s="215"/>
    </row>
    <row r="47" spans="1:9" ht="15" customHeight="1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9" ht="15" customHeight="1">
      <c r="A48" s="216"/>
      <c r="B48" s="217"/>
      <c r="C48" s="217"/>
      <c r="D48" s="217"/>
      <c r="E48" s="217"/>
      <c r="F48" s="217"/>
      <c r="G48" s="217"/>
      <c r="H48" s="217"/>
      <c r="I48" s="218"/>
    </row>
    <row r="49" spans="1:9" ht="15" customHeight="1">
      <c r="A49" s="216"/>
      <c r="B49" s="217"/>
      <c r="C49" s="217"/>
      <c r="D49" s="217"/>
      <c r="E49" s="217"/>
      <c r="F49" s="217"/>
      <c r="G49" s="217"/>
      <c r="H49" s="217"/>
      <c r="I49" s="218"/>
    </row>
    <row r="50" spans="1:9" ht="15" customHeight="1">
      <c r="A50" s="216"/>
      <c r="B50" s="217"/>
      <c r="C50" s="217"/>
      <c r="D50" s="217"/>
      <c r="E50" s="217"/>
      <c r="F50" s="217"/>
      <c r="G50" s="217"/>
      <c r="H50" s="217"/>
      <c r="I50" s="218"/>
    </row>
    <row r="51" spans="1:9" ht="15" customHeight="1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 ht="15" customHeight="1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 ht="15" customHeight="1" thickBot="1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195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38" t="s">
        <v>108</v>
      </c>
      <c r="B56" s="239"/>
      <c r="C56" s="239"/>
      <c r="D56" s="239"/>
      <c r="E56" s="118" t="s">
        <v>18</v>
      </c>
      <c r="F56" s="118" t="s">
        <v>20</v>
      </c>
      <c r="G56" s="247" t="s">
        <v>21</v>
      </c>
      <c r="H56" s="248"/>
      <c r="I56" s="249"/>
    </row>
    <row r="57" spans="1:9" ht="19.5" customHeight="1">
      <c r="A57" s="240"/>
      <c r="B57" s="241"/>
      <c r="C57" s="241"/>
      <c r="D57" s="241"/>
      <c r="E57" s="56" t="s">
        <v>34</v>
      </c>
      <c r="F57" s="57" t="s">
        <v>35</v>
      </c>
      <c r="G57" s="58" t="s">
        <v>37</v>
      </c>
      <c r="H57" s="59" t="s">
        <v>46</v>
      </c>
      <c r="I57" s="60" t="s">
        <v>217</v>
      </c>
    </row>
    <row r="58" spans="1:9" ht="12.75">
      <c r="A58" s="242" t="s">
        <v>185</v>
      </c>
      <c r="B58" s="243"/>
      <c r="C58" s="243"/>
      <c r="D58" s="243"/>
      <c r="E58" s="167">
        <f>_xlfn.SUMIFS(E$9:E$38,$A$9:$A$38,"600*",$D$9:$D$38,"10*")</f>
        <v>0</v>
      </c>
      <c r="F58" s="167">
        <f>_xlfn.SUMIFS(F$9:F$38,$A$9:$A$38,"600*",$D$9:$D$38,"10*")</f>
        <v>0</v>
      </c>
      <c r="G58" s="167">
        <f>_xlfn.SUMIFS(G$9:G$38,$A$9:$A$38,"600*",$D$9:$D$38,"10*")</f>
        <v>0</v>
      </c>
      <c r="H58" s="167">
        <f>_xlfn.SUMIFS(H$9:H$38,$A$9:$A$38,"600*",$D$9:$D$38,"10*")</f>
        <v>0</v>
      </c>
      <c r="I58" s="168">
        <f>_xlfn.SUMIFS(I$9:I$38,$A$9:$A$38,"600*",$D$9:$D$38,"10*")</f>
        <v>0</v>
      </c>
    </row>
    <row r="59" spans="1:9" ht="12.75">
      <c r="A59" s="242" t="s">
        <v>186</v>
      </c>
      <c r="B59" s="243"/>
      <c r="C59" s="243"/>
      <c r="D59" s="243"/>
      <c r="E59" s="167">
        <f>_xlfn.SUMIFS($E$9:$E$38,$A$9:$A$38,"611*",$D$9:$D$38,"10*")</f>
        <v>0</v>
      </c>
      <c r="F59" s="167">
        <f>_xlfn.SUMIFS(F$9:F$38,$A$9:$A$38,"611*",$D$9:$D$38,"10*")</f>
        <v>0</v>
      </c>
      <c r="G59" s="167">
        <f>_xlfn.SUMIFS(G$9:G$38,$A$9:$A$38,"611*",$D$9:$D$38,"10*")</f>
        <v>0</v>
      </c>
      <c r="H59" s="167">
        <f>_xlfn.SUMIFS(H$9:H$38,$A$9:$A$38,"611*",$D$9:$D$38,"10*")</f>
        <v>0</v>
      </c>
      <c r="I59" s="168">
        <f>_xlfn.SUMIFS(I$9:I$38,$A$9:$A$38,"611*",$D$9:$D$38,"10*")</f>
        <v>0</v>
      </c>
    </row>
    <row r="60" spans="1:9" ht="12.75">
      <c r="A60" s="242" t="s">
        <v>187</v>
      </c>
      <c r="B60" s="243"/>
      <c r="C60" s="243"/>
      <c r="D60" s="243"/>
      <c r="E60" s="167">
        <f>_xlfn.SUMIFS($E$9:$E$38,$A$9:$A$38,"612*",$D$9:$D$38,"10*")</f>
        <v>0</v>
      </c>
      <c r="F60" s="167">
        <f>_xlfn.SUMIFS(F$9:F$38,$A$9:$A$38,"612*",$D$9:$D$38,"10*")</f>
        <v>0</v>
      </c>
      <c r="G60" s="167">
        <f>_xlfn.SUMIFS(G$9:G$38,$A$9:$A$38,"612*",$D$9:$D$38,"10*")</f>
        <v>0</v>
      </c>
      <c r="H60" s="167">
        <f>_xlfn.SUMIFS(H$9:H$38,$A$9:$A$38,"612*",$D$9:$D$38,"10*")</f>
        <v>0</v>
      </c>
      <c r="I60" s="168">
        <f>_xlfn.SUMIFS(I$9:I$38,$A$9:$A$38,"612*",$D$9:$D$38,"10*")</f>
        <v>0</v>
      </c>
    </row>
    <row r="61" spans="1:9" ht="12.75">
      <c r="A61" s="242" t="s">
        <v>188</v>
      </c>
      <c r="B61" s="243"/>
      <c r="C61" s="243"/>
      <c r="D61" s="243"/>
      <c r="E61" s="167">
        <f>_xlfn.SUMIFS($E$9:$E$38,$A$9:$A$38,"613*",$D$9:$D$38,"10*")</f>
        <v>0</v>
      </c>
      <c r="F61" s="167">
        <f>_xlfn.SUMIFS(F$9:F$38,$A$9:$A$38,"613*",$D$9:$D$38,"10*")</f>
        <v>0</v>
      </c>
      <c r="G61" s="167">
        <f>_xlfn.SUMIFS(G$9:G$38,$A$9:$A$38,"613*",$D$9:$D$38,"10*")</f>
        <v>0</v>
      </c>
      <c r="H61" s="167">
        <f>_xlfn.SUMIFS(H$9:H$38,$A$9:$A$38,"613*",$D$9:$D$38,"10*")</f>
        <v>0</v>
      </c>
      <c r="I61" s="168">
        <f>_xlfn.SUMIFS(I$9:I$38,$A$9:$A$38,"613*",$D$9:$D$38,"10*")</f>
        <v>0</v>
      </c>
    </row>
    <row r="62" spans="1:9" ht="12.75">
      <c r="A62" s="242" t="s">
        <v>189</v>
      </c>
      <c r="B62" s="243"/>
      <c r="C62" s="243"/>
      <c r="D62" s="243"/>
      <c r="E62" s="167">
        <f>_xlfn.SUMIFS($E$9:$E$38,$A$9:$A$38,"614*",$D$9:$D$38,"10*")</f>
        <v>0</v>
      </c>
      <c r="F62" s="167">
        <f>_xlfn.SUMIFS(F$9:F$38,$A$9:$A$38,"614*",$D$9:$D$38,"10*")</f>
        <v>0</v>
      </c>
      <c r="G62" s="167">
        <f>_xlfn.SUMIFS(G$9:G$38,$A$9:$A$38,"614*",$D$9:$D$38,"10*")</f>
        <v>0</v>
      </c>
      <c r="H62" s="167">
        <f>_xlfn.SUMIFS(H$9:H$38,$A$9:$A$38,"614*",$D$9:$D$38,"10*")</f>
        <v>0</v>
      </c>
      <c r="I62" s="168">
        <f>_xlfn.SUMIFS(I$9:I$38,$A$9:$A$38,"614*",$D$9:$D$38,"10*")</f>
        <v>0</v>
      </c>
    </row>
    <row r="63" spans="1:9" ht="12.75">
      <c r="A63" s="242" t="s">
        <v>190</v>
      </c>
      <c r="B63" s="243"/>
      <c r="C63" s="243"/>
      <c r="D63" s="243"/>
      <c r="E63" s="167">
        <f>_xlfn.SUMIFS($E$9:$E$38,$A$9:$A$38,"615*",$D$9:$D$38,"10*")</f>
        <v>0</v>
      </c>
      <c r="F63" s="167">
        <f>_xlfn.SUMIFS(F$9:F$38,$A$9:$A$38,"615*",$D$9:$D$38,"10*")</f>
        <v>0</v>
      </c>
      <c r="G63" s="167">
        <f>_xlfn.SUMIFS(G$9:G$38,$A$9:$A$38,"615*",$D$9:$D$38,"10*")</f>
        <v>0</v>
      </c>
      <c r="H63" s="167">
        <f>_xlfn.SUMIFS(H$9:H$38,$A$9:$A$38,"615*",$D$9:$D$38,"10*")</f>
        <v>0</v>
      </c>
      <c r="I63" s="168">
        <f>_xlfn.SUMIFS(I$9:I$38,$A$9:$A$38,"615*",$D$9:$D$38,"10*")</f>
        <v>0</v>
      </c>
    </row>
    <row r="64" spans="1:9" ht="12.75">
      <c r="A64" s="242" t="s">
        <v>191</v>
      </c>
      <c r="B64" s="243"/>
      <c r="C64" s="243"/>
      <c r="D64" s="243"/>
      <c r="E64" s="167">
        <f>_xlfn.SUMIFS($E$9:$E$38,$A$9:$A$38,"616*",$D$9:$D$38,"10*")</f>
        <v>0</v>
      </c>
      <c r="F64" s="167">
        <f>_xlfn.SUMIFS(F$9:F$38,$A$9:$A$38,"616*",$D$9:$D$38,"10*")</f>
        <v>0</v>
      </c>
      <c r="G64" s="167">
        <f>_xlfn.SUMIFS(G$9:G$38,$A$9:$A$38,"616*",$D$9:$D$38,"10*")</f>
        <v>0</v>
      </c>
      <c r="H64" s="167">
        <f>_xlfn.SUMIFS(H$9:H$38,$A$9:$A$38,"616*",$D$9:$D$38,"10*")</f>
        <v>0</v>
      </c>
      <c r="I64" s="168">
        <f>_xlfn.SUMIFS(I$9:I$38,$A$9:$A$38,"616*",$D$9:$D$38,"10*")</f>
        <v>0</v>
      </c>
    </row>
    <row r="65" spans="1:9" ht="12.75">
      <c r="A65" s="242" t="s">
        <v>192</v>
      </c>
      <c r="B65" s="243"/>
      <c r="C65" s="243"/>
      <c r="D65" s="243"/>
      <c r="E65" s="167">
        <f>_xlfn.SUMIFS($E$9:$E$38,$A$9:$A$38,"821*",$D$9:$D$38,"10*")</f>
        <v>0</v>
      </c>
      <c r="F65" s="167">
        <f>_xlfn.SUMIFS(F$9:F$38,$A$9:$A$38,"821*",$D$9:$D$38,"10*")</f>
        <v>0</v>
      </c>
      <c r="G65" s="167">
        <f>_xlfn.SUMIFS(G$9:G$38,$A$9:$A$38,"821*",$D$9:$D$38,"10*")</f>
        <v>0</v>
      </c>
      <c r="H65" s="167">
        <f>_xlfn.SUMIFS(H$9:H$38,$A$9:$A$38,"821*",$D$9:$D$38,"10*")</f>
        <v>0</v>
      </c>
      <c r="I65" s="168">
        <f>_xlfn.SUMIFS(I$9:I$38,$A$9:$A$38,"821*",$D$9:$D$38,"10*")</f>
        <v>0</v>
      </c>
    </row>
    <row r="66" spans="1:9" ht="12.75">
      <c r="A66" s="242" t="s">
        <v>214</v>
      </c>
      <c r="B66" s="243"/>
      <c r="C66" s="243"/>
      <c r="D66" s="243"/>
      <c r="E66" s="167">
        <f>_xlfn.SUMIFS($E$9:$E$38,$A$9:$A$38,"823*",$D$9:$D$38,"10*")</f>
        <v>0</v>
      </c>
      <c r="F66" s="167">
        <f>_xlfn.SUMIFS(F$9:F$38,$A$9:$A$38,"823*",$D$9:$D$38,"10*")</f>
        <v>0</v>
      </c>
      <c r="G66" s="167">
        <f>_xlfn.SUMIFS(G$9:G$38,$A$9:$A$38,"823*",$D$9:$D$38,"10*")</f>
        <v>0</v>
      </c>
      <c r="H66" s="167">
        <f>_xlfn.SUMIFS(H$9:H$38,$A$9:$A$38,"823*",$D$9:$D$38,"10*")</f>
        <v>0</v>
      </c>
      <c r="I66" s="168">
        <f>_xlfn.SUMIFS(I$9:I$38,$A$9:$A$38,"823*",$D$9:$D$38,"10*")</f>
        <v>0</v>
      </c>
    </row>
    <row r="67" spans="1:9" ht="13.5" thickBot="1">
      <c r="A67" s="244" t="s">
        <v>196</v>
      </c>
      <c r="B67" s="245"/>
      <c r="C67" s="245"/>
      <c r="D67" s="245"/>
      <c r="E67" s="169">
        <f>SUM(E58:E66)</f>
        <v>0</v>
      </c>
      <c r="F67" s="169">
        <f>SUM(F58:F66)</f>
        <v>0</v>
      </c>
      <c r="G67" s="169">
        <f>SUM(G58:G66)</f>
        <v>0</v>
      </c>
      <c r="H67" s="169">
        <f>SUM(H58:H66)</f>
        <v>0</v>
      </c>
      <c r="I67" s="170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142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2" t="s">
        <v>121</v>
      </c>
      <c r="B71" s="274" t="s">
        <v>120</v>
      </c>
      <c r="C71" s="275"/>
      <c r="D71" s="276"/>
      <c r="E71" s="61" t="s">
        <v>18</v>
      </c>
      <c r="F71" s="61" t="s">
        <v>20</v>
      </c>
      <c r="G71" s="269" t="s">
        <v>21</v>
      </c>
      <c r="H71" s="270"/>
      <c r="I71" s="271"/>
    </row>
    <row r="72" spans="1:9" ht="12.75">
      <c r="A72" s="273"/>
      <c r="B72" s="277"/>
      <c r="C72" s="278"/>
      <c r="D72" s="279"/>
      <c r="E72" s="56" t="s">
        <v>34</v>
      </c>
      <c r="F72" s="57" t="s">
        <v>35</v>
      </c>
      <c r="G72" s="58" t="s">
        <v>37</v>
      </c>
      <c r="H72" s="59" t="s">
        <v>46</v>
      </c>
      <c r="I72" s="60" t="s">
        <v>217</v>
      </c>
    </row>
    <row r="73" spans="1:9" ht="15" customHeight="1">
      <c r="A73" s="88"/>
      <c r="B73" s="204"/>
      <c r="C73" s="246"/>
      <c r="D73" s="205"/>
      <c r="E73" s="167"/>
      <c r="F73" s="167"/>
      <c r="G73" s="167"/>
      <c r="H73" s="167"/>
      <c r="I73" s="168"/>
    </row>
    <row r="74" spans="1:9" ht="15" customHeight="1">
      <c r="A74" s="88"/>
      <c r="B74" s="204"/>
      <c r="C74" s="246"/>
      <c r="D74" s="205"/>
      <c r="E74" s="167"/>
      <c r="F74" s="167"/>
      <c r="G74" s="167"/>
      <c r="H74" s="167"/>
      <c r="I74" s="168"/>
    </row>
    <row r="75" spans="1:9" ht="15" customHeight="1">
      <c r="A75" s="88"/>
      <c r="B75" s="204"/>
      <c r="C75" s="246"/>
      <c r="D75" s="205"/>
      <c r="E75" s="167"/>
      <c r="F75" s="167"/>
      <c r="G75" s="167"/>
      <c r="H75" s="167"/>
      <c r="I75" s="168"/>
    </row>
    <row r="76" spans="1:9" ht="15" customHeight="1">
      <c r="A76" s="88"/>
      <c r="B76" s="204"/>
      <c r="C76" s="246"/>
      <c r="D76" s="205"/>
      <c r="E76" s="167"/>
      <c r="F76" s="167"/>
      <c r="G76" s="167"/>
      <c r="H76" s="167"/>
      <c r="I76" s="168"/>
    </row>
    <row r="77" spans="1:9" ht="15" customHeight="1">
      <c r="A77" s="88"/>
      <c r="B77" s="204"/>
      <c r="C77" s="246"/>
      <c r="D77" s="205"/>
      <c r="E77" s="167"/>
      <c r="F77" s="167"/>
      <c r="G77" s="167"/>
      <c r="H77" s="167"/>
      <c r="I77" s="168"/>
    </row>
    <row r="78" spans="1:9" ht="15" customHeight="1">
      <c r="A78" s="88"/>
      <c r="B78" s="204"/>
      <c r="C78" s="246"/>
      <c r="D78" s="205"/>
      <c r="E78" s="167"/>
      <c r="F78" s="167"/>
      <c r="G78" s="167"/>
      <c r="H78" s="167"/>
      <c r="I78" s="168"/>
    </row>
    <row r="79" spans="1:9" ht="15" customHeight="1">
      <c r="A79" s="88"/>
      <c r="B79" s="85"/>
      <c r="C79" s="86"/>
      <c r="D79" s="87"/>
      <c r="E79" s="167"/>
      <c r="F79" s="167"/>
      <c r="G79" s="167"/>
      <c r="H79" s="167"/>
      <c r="I79" s="168"/>
    </row>
    <row r="80" spans="1:9" ht="15" customHeight="1">
      <c r="A80" s="88"/>
      <c r="B80" s="85"/>
      <c r="C80" s="86"/>
      <c r="D80" s="87"/>
      <c r="E80" s="167"/>
      <c r="F80" s="167"/>
      <c r="G80" s="167"/>
      <c r="H80" s="167"/>
      <c r="I80" s="168"/>
    </row>
    <row r="81" spans="1:9" ht="15" customHeight="1">
      <c r="A81" s="88"/>
      <c r="B81" s="85"/>
      <c r="C81" s="86"/>
      <c r="D81" s="87"/>
      <c r="E81" s="167"/>
      <c r="F81" s="167"/>
      <c r="G81" s="167"/>
      <c r="H81" s="167"/>
      <c r="I81" s="168"/>
    </row>
    <row r="82" spans="1:9" ht="15" customHeight="1">
      <c r="A82" s="88"/>
      <c r="B82" s="85"/>
      <c r="C82" s="86"/>
      <c r="D82" s="87"/>
      <c r="E82" s="167"/>
      <c r="F82" s="167"/>
      <c r="G82" s="167"/>
      <c r="H82" s="167"/>
      <c r="I82" s="168"/>
    </row>
    <row r="83" spans="1:9" ht="15" customHeight="1">
      <c r="A83" s="88"/>
      <c r="B83" s="85"/>
      <c r="C83" s="86"/>
      <c r="D83" s="87"/>
      <c r="E83" s="167"/>
      <c r="F83" s="167"/>
      <c r="G83" s="167"/>
      <c r="H83" s="167"/>
      <c r="I83" s="168"/>
    </row>
    <row r="84" spans="1:9" ht="15" customHeight="1">
      <c r="A84" s="88"/>
      <c r="B84" s="85"/>
      <c r="C84" s="86"/>
      <c r="D84" s="87"/>
      <c r="E84" s="167"/>
      <c r="F84" s="167"/>
      <c r="G84" s="167"/>
      <c r="H84" s="167"/>
      <c r="I84" s="168"/>
    </row>
    <row r="85" spans="1:9" ht="15" customHeight="1">
      <c r="A85" s="88"/>
      <c r="B85" s="85"/>
      <c r="C85" s="86"/>
      <c r="D85" s="87"/>
      <c r="E85" s="167"/>
      <c r="F85" s="167"/>
      <c r="G85" s="167"/>
      <c r="H85" s="167"/>
      <c r="I85" s="168"/>
    </row>
    <row r="86" spans="1:9" ht="15" customHeight="1">
      <c r="A86" s="88"/>
      <c r="B86" s="204"/>
      <c r="C86" s="246"/>
      <c r="D86" s="205"/>
      <c r="E86" s="167"/>
      <c r="F86" s="167"/>
      <c r="G86" s="167"/>
      <c r="H86" s="167"/>
      <c r="I86" s="168"/>
    </row>
    <row r="87" spans="1:9" ht="15" customHeight="1" thickBot="1">
      <c r="A87" s="131"/>
      <c r="B87" s="250" t="s">
        <v>128</v>
      </c>
      <c r="C87" s="251"/>
      <c r="D87" s="252"/>
      <c r="E87" s="169">
        <f>SUM(E73:E86)</f>
        <v>0</v>
      </c>
      <c r="F87" s="169">
        <f>SUM(F73:F86)</f>
        <v>0</v>
      </c>
      <c r="G87" s="169">
        <f>SUM(G73:G86)</f>
        <v>0</v>
      </c>
      <c r="H87" s="169">
        <f>SUM(H73:H86)</f>
        <v>0</v>
      </c>
      <c r="I87" s="170">
        <f>SUM(I73:I86)</f>
        <v>0</v>
      </c>
    </row>
    <row r="88" spans="1:9" ht="18" customHeight="1" thickBot="1">
      <c r="A88" s="211" t="s">
        <v>223</v>
      </c>
      <c r="B88" s="212"/>
      <c r="C88" s="212"/>
      <c r="D88" s="212"/>
      <c r="E88" s="212"/>
      <c r="F88" s="212"/>
      <c r="G88" s="212"/>
      <c r="H88" s="212"/>
      <c r="I88" s="212"/>
    </row>
    <row r="89" spans="1:9" ht="15" customHeight="1">
      <c r="A89" s="213"/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216"/>
      <c r="B90" s="217"/>
      <c r="C90" s="217"/>
      <c r="D90" s="217"/>
      <c r="E90" s="217"/>
      <c r="F90" s="217"/>
      <c r="G90" s="217"/>
      <c r="H90" s="217"/>
      <c r="I90" s="218"/>
    </row>
    <row r="91" spans="1:9" ht="15" customHeight="1">
      <c r="A91" s="216"/>
      <c r="B91" s="217"/>
      <c r="C91" s="217"/>
      <c r="D91" s="217"/>
      <c r="E91" s="217"/>
      <c r="F91" s="217"/>
      <c r="G91" s="217"/>
      <c r="H91" s="217"/>
      <c r="I91" s="218"/>
    </row>
    <row r="92" spans="1:9" ht="15" customHeight="1">
      <c r="A92" s="216"/>
      <c r="B92" s="217"/>
      <c r="C92" s="217"/>
      <c r="D92" s="217"/>
      <c r="E92" s="217"/>
      <c r="F92" s="217"/>
      <c r="G92" s="217"/>
      <c r="H92" s="217"/>
      <c r="I92" s="218"/>
    </row>
    <row r="93" spans="1:9" ht="15" customHeight="1" thickBot="1">
      <c r="A93" s="219"/>
      <c r="B93" s="220"/>
      <c r="C93" s="220"/>
      <c r="D93" s="220"/>
      <c r="E93" s="220"/>
      <c r="F93" s="220"/>
      <c r="G93" s="220"/>
      <c r="H93" s="220"/>
      <c r="I93" s="221"/>
    </row>
    <row r="95" ht="13.5" thickBot="1"/>
    <row r="96" spans="1:9" ht="12.75">
      <c r="A96" s="126" t="s">
        <v>136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0"/>
      <c r="B97" s="231"/>
      <c r="C97" s="234" t="s">
        <v>124</v>
      </c>
      <c r="D97" s="235"/>
      <c r="E97" s="61" t="s">
        <v>3</v>
      </c>
      <c r="F97" s="208" t="s">
        <v>4</v>
      </c>
      <c r="G97" s="209"/>
      <c r="H97" s="209"/>
      <c r="I97" s="210"/>
    </row>
    <row r="98" spans="1:9" ht="12.75">
      <c r="A98" s="232"/>
      <c r="B98" s="233"/>
      <c r="C98" s="236"/>
      <c r="D98" s="237"/>
      <c r="E98" s="56" t="s">
        <v>34</v>
      </c>
      <c r="F98" s="57" t="s">
        <v>35</v>
      </c>
      <c r="G98" s="58" t="s">
        <v>37</v>
      </c>
      <c r="H98" s="59" t="s">
        <v>46</v>
      </c>
      <c r="I98" s="60" t="s">
        <v>217</v>
      </c>
    </row>
    <row r="99" spans="1:9" ht="30" customHeight="1">
      <c r="A99" s="222" t="s">
        <v>125</v>
      </c>
      <c r="B99" s="223"/>
      <c r="C99" s="204"/>
      <c r="D99" s="205"/>
      <c r="E99" s="171"/>
      <c r="F99" s="171"/>
      <c r="G99" s="171"/>
      <c r="H99" s="171"/>
      <c r="I99" s="172"/>
    </row>
    <row r="100" spans="1:9" ht="30" customHeight="1">
      <c r="A100" s="224"/>
      <c r="B100" s="225"/>
      <c r="C100" s="204"/>
      <c r="D100" s="205"/>
      <c r="E100" s="171"/>
      <c r="F100" s="171"/>
      <c r="G100" s="171"/>
      <c r="H100" s="171"/>
      <c r="I100" s="172"/>
    </row>
    <row r="101" spans="1:9" ht="30" customHeight="1">
      <c r="A101" s="226"/>
      <c r="B101" s="227"/>
      <c r="C101" s="204"/>
      <c r="D101" s="205"/>
      <c r="E101" s="171"/>
      <c r="F101" s="171"/>
      <c r="G101" s="171"/>
      <c r="H101" s="171"/>
      <c r="I101" s="172"/>
    </row>
    <row r="102" spans="1:9" ht="30" customHeight="1">
      <c r="A102" s="222" t="s">
        <v>126</v>
      </c>
      <c r="B102" s="223"/>
      <c r="C102" s="204"/>
      <c r="D102" s="205"/>
      <c r="E102" s="171"/>
      <c r="F102" s="171"/>
      <c r="G102" s="171"/>
      <c r="H102" s="171"/>
      <c r="I102" s="172"/>
    </row>
    <row r="103" spans="1:9" ht="30" customHeight="1">
      <c r="A103" s="224"/>
      <c r="B103" s="225"/>
      <c r="C103" s="204"/>
      <c r="D103" s="205"/>
      <c r="E103" s="171"/>
      <c r="F103" s="171"/>
      <c r="G103" s="171"/>
      <c r="H103" s="171"/>
      <c r="I103" s="172"/>
    </row>
    <row r="104" spans="1:9" ht="30" customHeight="1" thickBot="1">
      <c r="A104" s="228"/>
      <c r="B104" s="229"/>
      <c r="C104" s="206"/>
      <c r="D104" s="207"/>
      <c r="E104" s="173"/>
      <c r="F104" s="173"/>
      <c r="G104" s="173"/>
      <c r="H104" s="173"/>
      <c r="I104" s="174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6">
      <selection activeCell="N43" sqref="N43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143</v>
      </c>
      <c r="B1" s="54"/>
    </row>
    <row r="2" ht="10.5" customHeight="1"/>
    <row r="3" ht="5.25" customHeight="1" thickBot="1"/>
    <row r="4" spans="1:9" ht="39.75" customHeight="1" thickBot="1">
      <c r="A4" s="283" t="s">
        <v>144</v>
      </c>
      <c r="B4" s="284"/>
      <c r="C4" s="284"/>
      <c r="D4" s="280">
        <f>'T.0.Ulazni podaci'!B10</f>
        <v>0</v>
      </c>
      <c r="E4" s="281"/>
      <c r="F4" s="281"/>
      <c r="G4" s="281"/>
      <c r="H4" s="281"/>
      <c r="I4" s="282"/>
    </row>
    <row r="5" spans="1:9" ht="10.5" customHeight="1" thickBot="1">
      <c r="A5" s="286"/>
      <c r="B5" s="286"/>
      <c r="C5" s="286"/>
      <c r="D5" s="285"/>
      <c r="E5" s="285"/>
      <c r="F5" s="285"/>
      <c r="G5" s="285"/>
      <c r="H5" s="285"/>
      <c r="I5" s="285"/>
    </row>
    <row r="6" spans="1:9" ht="15" customHeight="1">
      <c r="A6" s="126" t="s">
        <v>145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87" t="s">
        <v>108</v>
      </c>
      <c r="B7" s="241"/>
      <c r="C7" s="241"/>
      <c r="D7" s="288" t="s">
        <v>109</v>
      </c>
      <c r="E7" s="61" t="s">
        <v>18</v>
      </c>
      <c r="F7" s="61" t="s">
        <v>20</v>
      </c>
      <c r="G7" s="269" t="s">
        <v>21</v>
      </c>
      <c r="H7" s="270"/>
      <c r="I7" s="271"/>
    </row>
    <row r="8" spans="1:9" ht="19.5" customHeight="1">
      <c r="A8" s="240"/>
      <c r="B8" s="241"/>
      <c r="C8" s="241"/>
      <c r="D8" s="289"/>
      <c r="E8" s="56" t="s">
        <v>34</v>
      </c>
      <c r="F8" s="57" t="s">
        <v>35</v>
      </c>
      <c r="G8" s="58" t="s">
        <v>37</v>
      </c>
      <c r="H8" s="59" t="s">
        <v>46</v>
      </c>
      <c r="I8" s="60" t="s">
        <v>217</v>
      </c>
    </row>
    <row r="9" spans="1:9" ht="15" customHeight="1">
      <c r="A9" s="265"/>
      <c r="B9" s="266"/>
      <c r="C9" s="266"/>
      <c r="D9" s="151"/>
      <c r="E9" s="152"/>
      <c r="F9" s="152"/>
      <c r="G9" s="153"/>
      <c r="H9" s="154"/>
      <c r="I9" s="155"/>
    </row>
    <row r="10" spans="1:9" ht="15" customHeight="1">
      <c r="A10" s="265"/>
      <c r="B10" s="266"/>
      <c r="C10" s="266"/>
      <c r="D10" s="151"/>
      <c r="E10" s="156"/>
      <c r="F10" s="156"/>
      <c r="G10" s="157"/>
      <c r="H10" s="158"/>
      <c r="I10" s="159"/>
    </row>
    <row r="11" spans="1:9" ht="15" customHeight="1">
      <c r="A11" s="265"/>
      <c r="B11" s="266"/>
      <c r="C11" s="266"/>
      <c r="D11" s="151"/>
      <c r="E11" s="156"/>
      <c r="F11" s="156"/>
      <c r="G11" s="157"/>
      <c r="H11" s="158"/>
      <c r="I11" s="159"/>
    </row>
    <row r="12" spans="1:9" ht="15" customHeight="1">
      <c r="A12" s="265"/>
      <c r="B12" s="266"/>
      <c r="C12" s="266"/>
      <c r="D12" s="151"/>
      <c r="E12" s="156"/>
      <c r="F12" s="156"/>
      <c r="G12" s="157"/>
      <c r="H12" s="158"/>
      <c r="I12" s="159"/>
    </row>
    <row r="13" spans="1:9" ht="15" customHeight="1">
      <c r="A13" s="265"/>
      <c r="B13" s="266"/>
      <c r="C13" s="266"/>
      <c r="D13" s="151"/>
      <c r="E13" s="156"/>
      <c r="F13" s="156"/>
      <c r="G13" s="157"/>
      <c r="H13" s="158"/>
      <c r="I13" s="159"/>
    </row>
    <row r="14" spans="1:9" ht="15" customHeight="1">
      <c r="A14" s="265"/>
      <c r="B14" s="266"/>
      <c r="C14" s="266"/>
      <c r="D14" s="160"/>
      <c r="E14" s="156"/>
      <c r="F14" s="156"/>
      <c r="G14" s="157"/>
      <c r="H14" s="158"/>
      <c r="I14" s="159"/>
    </row>
    <row r="15" spans="1:9" ht="15" customHeight="1">
      <c r="A15" s="265"/>
      <c r="B15" s="266"/>
      <c r="C15" s="266"/>
      <c r="D15" s="160"/>
      <c r="E15" s="156"/>
      <c r="F15" s="156"/>
      <c r="G15" s="157"/>
      <c r="H15" s="158"/>
      <c r="I15" s="159"/>
    </row>
    <row r="16" spans="1:9" ht="15" customHeight="1">
      <c r="A16" s="265"/>
      <c r="B16" s="266"/>
      <c r="C16" s="266"/>
      <c r="D16" s="160"/>
      <c r="E16" s="156"/>
      <c r="F16" s="156"/>
      <c r="G16" s="157"/>
      <c r="H16" s="158"/>
      <c r="I16" s="159"/>
    </row>
    <row r="17" spans="1:9" ht="15" customHeight="1">
      <c r="A17" s="265"/>
      <c r="B17" s="266"/>
      <c r="C17" s="266"/>
      <c r="D17" s="160"/>
      <c r="E17" s="156"/>
      <c r="F17" s="156"/>
      <c r="G17" s="157"/>
      <c r="H17" s="158"/>
      <c r="I17" s="159"/>
    </row>
    <row r="18" spans="1:9" ht="15" customHeight="1">
      <c r="A18" s="265"/>
      <c r="B18" s="266"/>
      <c r="C18" s="266"/>
      <c r="D18" s="160"/>
      <c r="E18" s="156"/>
      <c r="F18" s="156"/>
      <c r="G18" s="157"/>
      <c r="H18" s="158"/>
      <c r="I18" s="159"/>
    </row>
    <row r="19" spans="1:9" ht="15" customHeight="1">
      <c r="A19" s="265"/>
      <c r="B19" s="266"/>
      <c r="C19" s="266"/>
      <c r="D19" s="160"/>
      <c r="E19" s="156"/>
      <c r="F19" s="156"/>
      <c r="G19" s="157"/>
      <c r="H19" s="158"/>
      <c r="I19" s="159"/>
    </row>
    <row r="20" spans="1:9" ht="15" customHeight="1">
      <c r="A20" s="265"/>
      <c r="B20" s="266"/>
      <c r="C20" s="266"/>
      <c r="D20" s="160"/>
      <c r="E20" s="156"/>
      <c r="F20" s="156"/>
      <c r="G20" s="157"/>
      <c r="H20" s="158"/>
      <c r="I20" s="159"/>
    </row>
    <row r="21" spans="1:9" ht="15" customHeight="1">
      <c r="A21" s="265"/>
      <c r="B21" s="266"/>
      <c r="C21" s="266"/>
      <c r="D21" s="160"/>
      <c r="E21" s="156"/>
      <c r="F21" s="156"/>
      <c r="G21" s="157"/>
      <c r="H21" s="158"/>
      <c r="I21" s="159"/>
    </row>
    <row r="22" spans="1:9" ht="15" customHeight="1">
      <c r="A22" s="265"/>
      <c r="B22" s="266"/>
      <c r="C22" s="266"/>
      <c r="D22" s="160"/>
      <c r="E22" s="156"/>
      <c r="F22" s="156"/>
      <c r="G22" s="157"/>
      <c r="H22" s="158"/>
      <c r="I22" s="159"/>
    </row>
    <row r="23" spans="1:9" ht="15" customHeight="1">
      <c r="A23" s="265"/>
      <c r="B23" s="266"/>
      <c r="C23" s="266"/>
      <c r="D23" s="160"/>
      <c r="E23" s="156"/>
      <c r="F23" s="156"/>
      <c r="G23" s="157"/>
      <c r="H23" s="158"/>
      <c r="I23" s="159"/>
    </row>
    <row r="24" spans="1:9" ht="15" customHeight="1">
      <c r="A24" s="265"/>
      <c r="B24" s="266"/>
      <c r="C24" s="266"/>
      <c r="D24" s="160"/>
      <c r="E24" s="156"/>
      <c r="F24" s="156"/>
      <c r="G24" s="157"/>
      <c r="H24" s="158"/>
      <c r="I24" s="159"/>
    </row>
    <row r="25" spans="1:9" ht="15" customHeight="1">
      <c r="A25" s="265"/>
      <c r="B25" s="266"/>
      <c r="C25" s="266"/>
      <c r="D25" s="160"/>
      <c r="E25" s="156"/>
      <c r="F25" s="156"/>
      <c r="G25" s="157"/>
      <c r="H25" s="158"/>
      <c r="I25" s="159"/>
    </row>
    <row r="26" spans="1:9" ht="15" customHeight="1">
      <c r="A26" s="265"/>
      <c r="B26" s="266"/>
      <c r="C26" s="266"/>
      <c r="D26" s="160"/>
      <c r="E26" s="156"/>
      <c r="F26" s="156"/>
      <c r="G26" s="157"/>
      <c r="H26" s="158"/>
      <c r="I26" s="159"/>
    </row>
    <row r="27" spans="1:9" ht="15" customHeight="1">
      <c r="A27" s="265"/>
      <c r="B27" s="266"/>
      <c r="C27" s="266"/>
      <c r="D27" s="160"/>
      <c r="E27" s="156"/>
      <c r="F27" s="156"/>
      <c r="G27" s="157"/>
      <c r="H27" s="158"/>
      <c r="I27" s="159"/>
    </row>
    <row r="28" spans="1:9" ht="15" customHeight="1">
      <c r="A28" s="265"/>
      <c r="B28" s="266"/>
      <c r="C28" s="266"/>
      <c r="D28" s="160"/>
      <c r="E28" s="156"/>
      <c r="F28" s="156"/>
      <c r="G28" s="157"/>
      <c r="H28" s="158"/>
      <c r="I28" s="159"/>
    </row>
    <row r="29" spans="1:9" ht="15" customHeight="1">
      <c r="A29" s="265"/>
      <c r="B29" s="266"/>
      <c r="C29" s="266"/>
      <c r="D29" s="160"/>
      <c r="E29" s="156"/>
      <c r="F29" s="156"/>
      <c r="G29" s="157"/>
      <c r="H29" s="158"/>
      <c r="I29" s="159"/>
    </row>
    <row r="30" spans="1:9" ht="15" customHeight="1">
      <c r="A30" s="265"/>
      <c r="B30" s="266"/>
      <c r="C30" s="266"/>
      <c r="D30" s="160"/>
      <c r="E30" s="156"/>
      <c r="F30" s="156"/>
      <c r="G30" s="157"/>
      <c r="H30" s="158"/>
      <c r="I30" s="159"/>
    </row>
    <row r="31" spans="1:9" ht="15" customHeight="1">
      <c r="A31" s="265"/>
      <c r="B31" s="266"/>
      <c r="C31" s="266"/>
      <c r="D31" s="160"/>
      <c r="E31" s="156"/>
      <c r="F31" s="156"/>
      <c r="G31" s="157"/>
      <c r="H31" s="158"/>
      <c r="I31" s="159"/>
    </row>
    <row r="32" spans="1:9" ht="15" customHeight="1">
      <c r="A32" s="265"/>
      <c r="B32" s="266"/>
      <c r="C32" s="266"/>
      <c r="D32" s="160"/>
      <c r="E32" s="156"/>
      <c r="F32" s="156"/>
      <c r="G32" s="157"/>
      <c r="H32" s="158"/>
      <c r="I32" s="159"/>
    </row>
    <row r="33" spans="1:9" ht="15" customHeight="1">
      <c r="A33" s="265"/>
      <c r="B33" s="266"/>
      <c r="C33" s="266"/>
      <c r="D33" s="160"/>
      <c r="E33" s="156"/>
      <c r="F33" s="156"/>
      <c r="G33" s="157"/>
      <c r="H33" s="158"/>
      <c r="I33" s="159"/>
    </row>
    <row r="34" spans="1:9" ht="15" customHeight="1">
      <c r="A34" s="265"/>
      <c r="B34" s="266"/>
      <c r="C34" s="266"/>
      <c r="D34" s="160"/>
      <c r="E34" s="156"/>
      <c r="F34" s="156"/>
      <c r="G34" s="157"/>
      <c r="H34" s="158"/>
      <c r="I34" s="159"/>
    </row>
    <row r="35" spans="1:9" ht="15" customHeight="1">
      <c r="A35" s="265"/>
      <c r="B35" s="266"/>
      <c r="C35" s="266"/>
      <c r="D35" s="160"/>
      <c r="E35" s="156"/>
      <c r="F35" s="156"/>
      <c r="G35" s="157"/>
      <c r="H35" s="158"/>
      <c r="I35" s="159"/>
    </row>
    <row r="36" spans="1:9" ht="15" customHeight="1">
      <c r="A36" s="265"/>
      <c r="B36" s="266"/>
      <c r="C36" s="266"/>
      <c r="D36" s="151"/>
      <c r="E36" s="156"/>
      <c r="F36" s="156"/>
      <c r="G36" s="157"/>
      <c r="H36" s="158"/>
      <c r="I36" s="159"/>
    </row>
    <row r="37" spans="1:9" ht="15" customHeight="1">
      <c r="A37" s="265"/>
      <c r="B37" s="266"/>
      <c r="C37" s="266"/>
      <c r="D37" s="160"/>
      <c r="E37" s="156"/>
      <c r="F37" s="156"/>
      <c r="G37" s="157"/>
      <c r="H37" s="158"/>
      <c r="I37" s="159"/>
    </row>
    <row r="38" spans="1:9" ht="15" customHeight="1" thickBot="1">
      <c r="A38" s="267"/>
      <c r="B38" s="268"/>
      <c r="C38" s="268"/>
      <c r="D38" s="161"/>
      <c r="E38" s="162"/>
      <c r="F38" s="162"/>
      <c r="G38" s="163"/>
      <c r="H38" s="164"/>
      <c r="I38" s="165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3" t="s">
        <v>146</v>
      </c>
      <c r="B41" s="254"/>
      <c r="C41" s="254"/>
      <c r="D41" s="255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56" t="s">
        <v>118</v>
      </c>
      <c r="B42" s="257"/>
      <c r="C42" s="257"/>
      <c r="D42" s="258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59" t="s">
        <v>119</v>
      </c>
      <c r="B43" s="260"/>
      <c r="C43" s="260"/>
      <c r="D43" s="261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2" t="s">
        <v>147</v>
      </c>
      <c r="B44" s="263"/>
      <c r="C44" s="263"/>
      <c r="D44" s="264"/>
      <c r="E44" s="337"/>
      <c r="F44" s="338"/>
      <c r="G44" s="337"/>
      <c r="H44" s="337"/>
      <c r="I44" s="339"/>
    </row>
    <row r="45" spans="1:9" ht="18" customHeight="1" thickBot="1">
      <c r="A45" s="211" t="s">
        <v>218</v>
      </c>
      <c r="B45" s="212"/>
      <c r="C45" s="212"/>
      <c r="D45" s="212"/>
      <c r="E45" s="212"/>
      <c r="F45" s="212"/>
      <c r="G45" s="212"/>
      <c r="H45" s="212"/>
      <c r="I45" s="212"/>
    </row>
    <row r="46" spans="1:9" ht="15" customHeight="1">
      <c r="A46" s="213"/>
      <c r="B46" s="214"/>
      <c r="C46" s="214"/>
      <c r="D46" s="214"/>
      <c r="E46" s="214"/>
      <c r="F46" s="214"/>
      <c r="G46" s="214"/>
      <c r="H46" s="214"/>
      <c r="I46" s="215"/>
    </row>
    <row r="47" spans="1:9" ht="15" customHeight="1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9" ht="15" customHeight="1">
      <c r="A48" s="216"/>
      <c r="B48" s="217"/>
      <c r="C48" s="217"/>
      <c r="D48" s="217"/>
      <c r="E48" s="217"/>
      <c r="F48" s="217"/>
      <c r="G48" s="217"/>
      <c r="H48" s="217"/>
      <c r="I48" s="218"/>
    </row>
    <row r="49" spans="1:9" ht="15" customHeight="1">
      <c r="A49" s="216"/>
      <c r="B49" s="217"/>
      <c r="C49" s="217"/>
      <c r="D49" s="217"/>
      <c r="E49" s="217"/>
      <c r="F49" s="217"/>
      <c r="G49" s="217"/>
      <c r="H49" s="217"/>
      <c r="I49" s="218"/>
    </row>
    <row r="50" spans="1:9" ht="15" customHeight="1">
      <c r="A50" s="216"/>
      <c r="B50" s="217"/>
      <c r="C50" s="217"/>
      <c r="D50" s="217"/>
      <c r="E50" s="217"/>
      <c r="F50" s="217"/>
      <c r="G50" s="217"/>
      <c r="H50" s="217"/>
      <c r="I50" s="218"/>
    </row>
    <row r="51" spans="1:9" ht="15" customHeight="1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 ht="15" customHeight="1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 ht="15" customHeight="1" thickBot="1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197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38" t="s">
        <v>108</v>
      </c>
      <c r="B56" s="239"/>
      <c r="C56" s="239"/>
      <c r="D56" s="239"/>
      <c r="E56" s="118" t="s">
        <v>18</v>
      </c>
      <c r="F56" s="118" t="s">
        <v>20</v>
      </c>
      <c r="G56" s="247" t="s">
        <v>21</v>
      </c>
      <c r="H56" s="248"/>
      <c r="I56" s="249"/>
    </row>
    <row r="57" spans="1:9" ht="19.5" customHeight="1">
      <c r="A57" s="240"/>
      <c r="B57" s="241"/>
      <c r="C57" s="241"/>
      <c r="D57" s="241"/>
      <c r="E57" s="56" t="s">
        <v>34</v>
      </c>
      <c r="F57" s="57" t="s">
        <v>35</v>
      </c>
      <c r="G57" s="58" t="s">
        <v>37</v>
      </c>
      <c r="H57" s="59" t="s">
        <v>46</v>
      </c>
      <c r="I57" s="60" t="s">
        <v>217</v>
      </c>
    </row>
    <row r="58" spans="1:9" ht="12.75">
      <c r="A58" s="242" t="s">
        <v>185</v>
      </c>
      <c r="B58" s="243"/>
      <c r="C58" s="243"/>
      <c r="D58" s="243"/>
      <c r="E58" s="167">
        <f>_xlfn.SUMIFS(E$9:E$38,$A$9:$A$38,"600*",$D$9:$D$38,"10*")</f>
        <v>0</v>
      </c>
      <c r="F58" s="167">
        <f>_xlfn.SUMIFS(F$9:F$38,$A$9:$A$38,"600*",$D$9:$D$38,"10*")</f>
        <v>0</v>
      </c>
      <c r="G58" s="167">
        <f>_xlfn.SUMIFS(G$9:G$38,$A$9:$A$38,"600*",$D$9:$D$38,"10*")</f>
        <v>0</v>
      </c>
      <c r="H58" s="167">
        <f>_xlfn.SUMIFS(H$9:H$38,$A$9:$A$38,"600*",$D$9:$D$38,"10*")</f>
        <v>0</v>
      </c>
      <c r="I58" s="168">
        <f>_xlfn.SUMIFS(I$9:I$38,$A$9:$A$38,"600*",$D$9:$D$38,"10*")</f>
        <v>0</v>
      </c>
    </row>
    <row r="59" spans="1:9" ht="12.75">
      <c r="A59" s="242" t="s">
        <v>186</v>
      </c>
      <c r="B59" s="243"/>
      <c r="C59" s="243"/>
      <c r="D59" s="243"/>
      <c r="E59" s="167">
        <f>_xlfn.SUMIFS($E$9:$E$38,$A$9:$A$38,"611*",$D$9:$D$38,"10*")</f>
        <v>0</v>
      </c>
      <c r="F59" s="167">
        <f>_xlfn.SUMIFS(F$9:F$38,$A$9:$A$38,"611*",$D$9:$D$38,"10*")</f>
        <v>0</v>
      </c>
      <c r="G59" s="167">
        <f>_xlfn.SUMIFS(G$9:G$38,$A$9:$A$38,"611*",$D$9:$D$38,"10*")</f>
        <v>0</v>
      </c>
      <c r="H59" s="167">
        <f>_xlfn.SUMIFS(H$9:H$38,$A$9:$A$38,"611*",$D$9:$D$38,"10*")</f>
        <v>0</v>
      </c>
      <c r="I59" s="168">
        <f>_xlfn.SUMIFS(I$9:I$38,$A$9:$A$38,"611*",$D$9:$D$38,"10*")</f>
        <v>0</v>
      </c>
    </row>
    <row r="60" spans="1:9" ht="12.75">
      <c r="A60" s="242" t="s">
        <v>187</v>
      </c>
      <c r="B60" s="243"/>
      <c r="C60" s="243"/>
      <c r="D60" s="243"/>
      <c r="E60" s="167">
        <f>_xlfn.SUMIFS($E$9:$E$38,$A$9:$A$38,"612*",$D$9:$D$38,"10*")</f>
        <v>0</v>
      </c>
      <c r="F60" s="167">
        <f>_xlfn.SUMIFS(F$9:F$38,$A$9:$A$38,"612*",$D$9:$D$38,"10*")</f>
        <v>0</v>
      </c>
      <c r="G60" s="167">
        <f>_xlfn.SUMIFS(G$9:G$38,$A$9:$A$38,"612*",$D$9:$D$38,"10*")</f>
        <v>0</v>
      </c>
      <c r="H60" s="167">
        <f>_xlfn.SUMIFS(H$9:H$38,$A$9:$A$38,"612*",$D$9:$D$38,"10*")</f>
        <v>0</v>
      </c>
      <c r="I60" s="168">
        <f>_xlfn.SUMIFS(I$9:I$38,$A$9:$A$38,"612*",$D$9:$D$38,"10*")</f>
        <v>0</v>
      </c>
    </row>
    <row r="61" spans="1:9" ht="12.75">
      <c r="A61" s="242" t="s">
        <v>188</v>
      </c>
      <c r="B61" s="243"/>
      <c r="C61" s="243"/>
      <c r="D61" s="243"/>
      <c r="E61" s="167">
        <f>_xlfn.SUMIFS($E$9:$E$38,$A$9:$A$38,"613*",$D$9:$D$38,"10*")</f>
        <v>0</v>
      </c>
      <c r="F61" s="167">
        <f>_xlfn.SUMIFS(F$9:F$38,$A$9:$A$38,"613*",$D$9:$D$38,"10*")</f>
        <v>0</v>
      </c>
      <c r="G61" s="167">
        <f>_xlfn.SUMIFS(G$9:G$38,$A$9:$A$38,"613*",$D$9:$D$38,"10*")</f>
        <v>0</v>
      </c>
      <c r="H61" s="167">
        <f>_xlfn.SUMIFS(H$9:H$38,$A$9:$A$38,"613*",$D$9:$D$38,"10*")</f>
        <v>0</v>
      </c>
      <c r="I61" s="168">
        <f>_xlfn.SUMIFS(I$9:I$38,$A$9:$A$38,"613*",$D$9:$D$38,"10*")</f>
        <v>0</v>
      </c>
    </row>
    <row r="62" spans="1:9" ht="12.75">
      <c r="A62" s="242" t="s">
        <v>189</v>
      </c>
      <c r="B62" s="243"/>
      <c r="C62" s="243"/>
      <c r="D62" s="243"/>
      <c r="E62" s="167">
        <f>_xlfn.SUMIFS($E$9:$E$38,$A$9:$A$38,"614*",$D$9:$D$38,"10*")</f>
        <v>0</v>
      </c>
      <c r="F62" s="167">
        <f>_xlfn.SUMIFS(F$9:F$38,$A$9:$A$38,"614*",$D$9:$D$38,"10*")</f>
        <v>0</v>
      </c>
      <c r="G62" s="167">
        <f>_xlfn.SUMIFS(G$9:G$38,$A$9:$A$38,"614*",$D$9:$D$38,"10*")</f>
        <v>0</v>
      </c>
      <c r="H62" s="167">
        <f>_xlfn.SUMIFS(H$9:H$38,$A$9:$A$38,"614*",$D$9:$D$38,"10*")</f>
        <v>0</v>
      </c>
      <c r="I62" s="168">
        <f>_xlfn.SUMIFS(I$9:I$38,$A$9:$A$38,"614*",$D$9:$D$38,"10*")</f>
        <v>0</v>
      </c>
    </row>
    <row r="63" spans="1:9" ht="12.75">
      <c r="A63" s="242" t="s">
        <v>190</v>
      </c>
      <c r="B63" s="243"/>
      <c r="C63" s="243"/>
      <c r="D63" s="243"/>
      <c r="E63" s="167">
        <f>_xlfn.SUMIFS($E$9:$E$38,$A$9:$A$38,"615*",$D$9:$D$38,"10*")</f>
        <v>0</v>
      </c>
      <c r="F63" s="167">
        <f>_xlfn.SUMIFS(F$9:F$38,$A$9:$A$38,"615*",$D$9:$D$38,"10*")</f>
        <v>0</v>
      </c>
      <c r="G63" s="167">
        <f>_xlfn.SUMIFS(G$9:G$38,$A$9:$A$38,"615*",$D$9:$D$38,"10*")</f>
        <v>0</v>
      </c>
      <c r="H63" s="167">
        <f>_xlfn.SUMIFS(H$9:H$38,$A$9:$A$38,"615*",$D$9:$D$38,"10*")</f>
        <v>0</v>
      </c>
      <c r="I63" s="168">
        <f>_xlfn.SUMIFS(I$9:I$38,$A$9:$A$38,"615*",$D$9:$D$38,"10*")</f>
        <v>0</v>
      </c>
    </row>
    <row r="64" spans="1:9" ht="12.75">
      <c r="A64" s="242" t="s">
        <v>191</v>
      </c>
      <c r="B64" s="243"/>
      <c r="C64" s="243"/>
      <c r="D64" s="243"/>
      <c r="E64" s="167">
        <f>_xlfn.SUMIFS($E$9:$E$38,$A$9:$A$38,"616*",$D$9:$D$38,"10*")</f>
        <v>0</v>
      </c>
      <c r="F64" s="167">
        <f>_xlfn.SUMIFS(F$9:F$38,$A$9:$A$38,"616*",$D$9:$D$38,"10*")</f>
        <v>0</v>
      </c>
      <c r="G64" s="167">
        <f>_xlfn.SUMIFS(G$9:G$38,$A$9:$A$38,"616*",$D$9:$D$38,"10*")</f>
        <v>0</v>
      </c>
      <c r="H64" s="167">
        <f>_xlfn.SUMIFS(H$9:H$38,$A$9:$A$38,"616*",$D$9:$D$38,"10*")</f>
        <v>0</v>
      </c>
      <c r="I64" s="168">
        <f>_xlfn.SUMIFS(I$9:I$38,$A$9:$A$38,"616*",$D$9:$D$38,"10*")</f>
        <v>0</v>
      </c>
    </row>
    <row r="65" spans="1:9" ht="12.75">
      <c r="A65" s="242" t="s">
        <v>192</v>
      </c>
      <c r="B65" s="243"/>
      <c r="C65" s="243"/>
      <c r="D65" s="243"/>
      <c r="E65" s="167">
        <f>_xlfn.SUMIFS($E$9:$E$38,$A$9:$A$38,"821*",$D$9:$D$38,"10*")</f>
        <v>0</v>
      </c>
      <c r="F65" s="167">
        <f>_xlfn.SUMIFS(F$9:F$38,$A$9:$A$38,"821*",$D$9:$D$38,"10*")</f>
        <v>0</v>
      </c>
      <c r="G65" s="167">
        <f>_xlfn.SUMIFS(G$9:G$38,$A$9:$A$38,"821*",$D$9:$D$38,"10*")</f>
        <v>0</v>
      </c>
      <c r="H65" s="167">
        <f>_xlfn.SUMIFS(H$9:H$38,$A$9:$A$38,"821*",$D$9:$D$38,"10*")</f>
        <v>0</v>
      </c>
      <c r="I65" s="168">
        <f>_xlfn.SUMIFS(I$9:I$38,$A$9:$A$38,"821*",$D$9:$D$38,"10*")</f>
        <v>0</v>
      </c>
    </row>
    <row r="66" spans="1:9" ht="12.75">
      <c r="A66" s="242" t="s">
        <v>214</v>
      </c>
      <c r="B66" s="243"/>
      <c r="C66" s="243"/>
      <c r="D66" s="243"/>
      <c r="E66" s="167">
        <f>_xlfn.SUMIFS($E$9:$E$38,$A$9:$A$38,"823*",$D$9:$D$38,"10*")</f>
        <v>0</v>
      </c>
      <c r="F66" s="167">
        <f>_xlfn.SUMIFS(F$9:F$38,$A$9:$A$38,"823*",$D$9:$D$38,"10*")</f>
        <v>0</v>
      </c>
      <c r="G66" s="167">
        <f>_xlfn.SUMIFS(G$9:G$38,$A$9:$A$38,"823*",$D$9:$D$38,"10*")</f>
        <v>0</v>
      </c>
      <c r="H66" s="167">
        <f>_xlfn.SUMIFS(H$9:H$38,$A$9:$A$38,"823*",$D$9:$D$38,"10*")</f>
        <v>0</v>
      </c>
      <c r="I66" s="168">
        <f>_xlfn.SUMIFS(I$9:I$38,$A$9:$A$38,"823*",$D$9:$D$38,"10*")</f>
        <v>0</v>
      </c>
    </row>
    <row r="67" spans="1:9" ht="13.5" thickBot="1">
      <c r="A67" s="244" t="s">
        <v>198</v>
      </c>
      <c r="B67" s="245"/>
      <c r="C67" s="245"/>
      <c r="D67" s="245"/>
      <c r="E67" s="169">
        <f>SUM(E58:E66)</f>
        <v>0</v>
      </c>
      <c r="F67" s="169">
        <f>SUM(F58:F66)</f>
        <v>0</v>
      </c>
      <c r="G67" s="169">
        <f>SUM(G58:G66)</f>
        <v>0</v>
      </c>
      <c r="H67" s="169">
        <f>SUM(H58:H66)</f>
        <v>0</v>
      </c>
      <c r="I67" s="170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148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2" t="s">
        <v>121</v>
      </c>
      <c r="B71" s="274" t="s">
        <v>120</v>
      </c>
      <c r="C71" s="275"/>
      <c r="D71" s="276"/>
      <c r="E71" s="61" t="s">
        <v>18</v>
      </c>
      <c r="F71" s="61" t="s">
        <v>20</v>
      </c>
      <c r="G71" s="269" t="s">
        <v>21</v>
      </c>
      <c r="H71" s="270"/>
      <c r="I71" s="271"/>
    </row>
    <row r="72" spans="1:9" ht="12.75">
      <c r="A72" s="273"/>
      <c r="B72" s="277"/>
      <c r="C72" s="278"/>
      <c r="D72" s="279"/>
      <c r="E72" s="56" t="s">
        <v>34</v>
      </c>
      <c r="F72" s="57" t="s">
        <v>35</v>
      </c>
      <c r="G72" s="58" t="s">
        <v>37</v>
      </c>
      <c r="H72" s="59" t="s">
        <v>46</v>
      </c>
      <c r="I72" s="60" t="s">
        <v>217</v>
      </c>
    </row>
    <row r="73" spans="1:9" ht="15" customHeight="1">
      <c r="A73" s="88"/>
      <c r="B73" s="204"/>
      <c r="C73" s="246"/>
      <c r="D73" s="205"/>
      <c r="E73" s="167"/>
      <c r="F73" s="167"/>
      <c r="G73" s="167"/>
      <c r="H73" s="167"/>
      <c r="I73" s="168"/>
    </row>
    <row r="74" spans="1:9" ht="15" customHeight="1">
      <c r="A74" s="88"/>
      <c r="B74" s="204"/>
      <c r="C74" s="246"/>
      <c r="D74" s="205"/>
      <c r="E74" s="167"/>
      <c r="F74" s="167"/>
      <c r="G74" s="167"/>
      <c r="H74" s="167"/>
      <c r="I74" s="168"/>
    </row>
    <row r="75" spans="1:9" ht="15" customHeight="1">
      <c r="A75" s="88"/>
      <c r="B75" s="204"/>
      <c r="C75" s="246"/>
      <c r="D75" s="205"/>
      <c r="E75" s="167"/>
      <c r="F75" s="167"/>
      <c r="G75" s="167"/>
      <c r="H75" s="167"/>
      <c r="I75" s="168"/>
    </row>
    <row r="76" spans="1:9" ht="15" customHeight="1">
      <c r="A76" s="88"/>
      <c r="B76" s="204"/>
      <c r="C76" s="246"/>
      <c r="D76" s="205"/>
      <c r="E76" s="167"/>
      <c r="F76" s="167"/>
      <c r="G76" s="167"/>
      <c r="H76" s="167"/>
      <c r="I76" s="168"/>
    </row>
    <row r="77" spans="1:9" ht="15" customHeight="1">
      <c r="A77" s="88"/>
      <c r="B77" s="204"/>
      <c r="C77" s="246"/>
      <c r="D77" s="205"/>
      <c r="E77" s="167"/>
      <c r="F77" s="167"/>
      <c r="G77" s="167"/>
      <c r="H77" s="167"/>
      <c r="I77" s="168"/>
    </row>
    <row r="78" spans="1:9" ht="15" customHeight="1">
      <c r="A78" s="88"/>
      <c r="B78" s="204"/>
      <c r="C78" s="246"/>
      <c r="D78" s="205"/>
      <c r="E78" s="167"/>
      <c r="F78" s="167"/>
      <c r="G78" s="167"/>
      <c r="H78" s="167"/>
      <c r="I78" s="168"/>
    </row>
    <row r="79" spans="1:9" ht="15" customHeight="1">
      <c r="A79" s="88"/>
      <c r="B79" s="85"/>
      <c r="C79" s="86"/>
      <c r="D79" s="87"/>
      <c r="E79" s="167"/>
      <c r="F79" s="167"/>
      <c r="G79" s="167"/>
      <c r="H79" s="167"/>
      <c r="I79" s="168"/>
    </row>
    <row r="80" spans="1:9" ht="15" customHeight="1">
      <c r="A80" s="88"/>
      <c r="B80" s="85"/>
      <c r="C80" s="86"/>
      <c r="D80" s="87"/>
      <c r="E80" s="167"/>
      <c r="F80" s="167"/>
      <c r="G80" s="167"/>
      <c r="H80" s="167"/>
      <c r="I80" s="168"/>
    </row>
    <row r="81" spans="1:9" ht="15" customHeight="1">
      <c r="A81" s="88"/>
      <c r="B81" s="85"/>
      <c r="C81" s="86"/>
      <c r="D81" s="87"/>
      <c r="E81" s="167"/>
      <c r="F81" s="167"/>
      <c r="G81" s="167"/>
      <c r="H81" s="167"/>
      <c r="I81" s="168"/>
    </row>
    <row r="82" spans="1:9" ht="15" customHeight="1">
      <c r="A82" s="88"/>
      <c r="B82" s="85"/>
      <c r="C82" s="86"/>
      <c r="D82" s="87"/>
      <c r="E82" s="167"/>
      <c r="F82" s="167"/>
      <c r="G82" s="167"/>
      <c r="H82" s="167"/>
      <c r="I82" s="168"/>
    </row>
    <row r="83" spans="1:9" ht="15" customHeight="1">
      <c r="A83" s="88"/>
      <c r="B83" s="85"/>
      <c r="C83" s="86"/>
      <c r="D83" s="87"/>
      <c r="E83" s="167"/>
      <c r="F83" s="167"/>
      <c r="G83" s="167"/>
      <c r="H83" s="167"/>
      <c r="I83" s="168"/>
    </row>
    <row r="84" spans="1:9" ht="15" customHeight="1">
      <c r="A84" s="88"/>
      <c r="B84" s="85"/>
      <c r="C84" s="86"/>
      <c r="D84" s="87"/>
      <c r="E84" s="167"/>
      <c r="F84" s="167"/>
      <c r="G84" s="167"/>
      <c r="H84" s="167"/>
      <c r="I84" s="168"/>
    </row>
    <row r="85" spans="1:9" ht="15" customHeight="1">
      <c r="A85" s="88"/>
      <c r="B85" s="85"/>
      <c r="C85" s="86"/>
      <c r="D85" s="87"/>
      <c r="E85" s="167"/>
      <c r="F85" s="167"/>
      <c r="G85" s="167"/>
      <c r="H85" s="167"/>
      <c r="I85" s="168"/>
    </row>
    <row r="86" spans="1:9" ht="15" customHeight="1">
      <c r="A86" s="88"/>
      <c r="B86" s="204"/>
      <c r="C86" s="246"/>
      <c r="D86" s="205"/>
      <c r="E86" s="167"/>
      <c r="F86" s="167"/>
      <c r="G86" s="167"/>
      <c r="H86" s="167"/>
      <c r="I86" s="168"/>
    </row>
    <row r="87" spans="1:9" ht="15" customHeight="1" thickBot="1">
      <c r="A87" s="131"/>
      <c r="B87" s="250" t="s">
        <v>128</v>
      </c>
      <c r="C87" s="251"/>
      <c r="D87" s="252"/>
      <c r="E87" s="169">
        <f>SUM(E73:E86)</f>
        <v>0</v>
      </c>
      <c r="F87" s="169">
        <f>SUM(F73:F86)</f>
        <v>0</v>
      </c>
      <c r="G87" s="169">
        <f>SUM(G73:G86)</f>
        <v>0</v>
      </c>
      <c r="H87" s="169">
        <f>SUM(H73:H86)</f>
        <v>0</v>
      </c>
      <c r="I87" s="170">
        <f>SUM(I73:I86)</f>
        <v>0</v>
      </c>
    </row>
    <row r="88" spans="1:9" ht="18" customHeight="1" thickBot="1">
      <c r="A88" s="211" t="s">
        <v>223</v>
      </c>
      <c r="B88" s="212"/>
      <c r="C88" s="212"/>
      <c r="D88" s="212"/>
      <c r="E88" s="212"/>
      <c r="F88" s="212"/>
      <c r="G88" s="212"/>
      <c r="H88" s="212"/>
      <c r="I88" s="212"/>
    </row>
    <row r="89" spans="1:9" ht="15" customHeight="1">
      <c r="A89" s="213"/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216"/>
      <c r="B90" s="217"/>
      <c r="C90" s="217"/>
      <c r="D90" s="217"/>
      <c r="E90" s="217"/>
      <c r="F90" s="217"/>
      <c r="G90" s="217"/>
      <c r="H90" s="217"/>
      <c r="I90" s="218"/>
    </row>
    <row r="91" spans="1:9" ht="15" customHeight="1">
      <c r="A91" s="216"/>
      <c r="B91" s="217"/>
      <c r="C91" s="217"/>
      <c r="D91" s="217"/>
      <c r="E91" s="217"/>
      <c r="F91" s="217"/>
      <c r="G91" s="217"/>
      <c r="H91" s="217"/>
      <c r="I91" s="218"/>
    </row>
    <row r="92" spans="1:9" ht="15" customHeight="1">
      <c r="A92" s="216"/>
      <c r="B92" s="217"/>
      <c r="C92" s="217"/>
      <c r="D92" s="217"/>
      <c r="E92" s="217"/>
      <c r="F92" s="217"/>
      <c r="G92" s="217"/>
      <c r="H92" s="217"/>
      <c r="I92" s="218"/>
    </row>
    <row r="93" spans="1:9" ht="15" customHeight="1" thickBot="1">
      <c r="A93" s="219"/>
      <c r="B93" s="220"/>
      <c r="C93" s="220"/>
      <c r="D93" s="220"/>
      <c r="E93" s="220"/>
      <c r="F93" s="220"/>
      <c r="G93" s="220"/>
      <c r="H93" s="220"/>
      <c r="I93" s="221"/>
    </row>
    <row r="95" ht="13.5" thickBot="1"/>
    <row r="96" spans="1:9" ht="12.75">
      <c r="A96" s="126" t="s">
        <v>149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0"/>
      <c r="B97" s="231"/>
      <c r="C97" s="234" t="s">
        <v>124</v>
      </c>
      <c r="D97" s="235"/>
      <c r="E97" s="61" t="s">
        <v>3</v>
      </c>
      <c r="F97" s="208" t="s">
        <v>4</v>
      </c>
      <c r="G97" s="209"/>
      <c r="H97" s="209"/>
      <c r="I97" s="210"/>
    </row>
    <row r="98" spans="1:9" ht="12.75">
      <c r="A98" s="232"/>
      <c r="B98" s="233"/>
      <c r="C98" s="236"/>
      <c r="D98" s="237"/>
      <c r="E98" s="56" t="s">
        <v>34</v>
      </c>
      <c r="F98" s="57" t="s">
        <v>35</v>
      </c>
      <c r="G98" s="58" t="s">
        <v>37</v>
      </c>
      <c r="H98" s="59" t="s">
        <v>46</v>
      </c>
      <c r="I98" s="60" t="s">
        <v>217</v>
      </c>
    </row>
    <row r="99" spans="1:9" ht="30" customHeight="1">
      <c r="A99" s="222" t="s">
        <v>125</v>
      </c>
      <c r="B99" s="223"/>
      <c r="C99" s="204"/>
      <c r="D99" s="205"/>
      <c r="E99" s="171"/>
      <c r="F99" s="171"/>
      <c r="G99" s="171"/>
      <c r="H99" s="171"/>
      <c r="I99" s="172"/>
    </row>
    <row r="100" spans="1:9" ht="30" customHeight="1">
      <c r="A100" s="224"/>
      <c r="B100" s="225"/>
      <c r="C100" s="204"/>
      <c r="D100" s="205"/>
      <c r="E100" s="171"/>
      <c r="F100" s="171"/>
      <c r="G100" s="171"/>
      <c r="H100" s="171"/>
      <c r="I100" s="172"/>
    </row>
    <row r="101" spans="1:9" ht="30" customHeight="1">
      <c r="A101" s="226"/>
      <c r="B101" s="227"/>
      <c r="C101" s="204"/>
      <c r="D101" s="205"/>
      <c r="E101" s="171"/>
      <c r="F101" s="171"/>
      <c r="G101" s="171"/>
      <c r="H101" s="171"/>
      <c r="I101" s="172"/>
    </row>
    <row r="102" spans="1:9" ht="30" customHeight="1">
      <c r="A102" s="222" t="s">
        <v>126</v>
      </c>
      <c r="B102" s="223"/>
      <c r="C102" s="204"/>
      <c r="D102" s="205"/>
      <c r="E102" s="171"/>
      <c r="F102" s="171"/>
      <c r="G102" s="171"/>
      <c r="H102" s="171"/>
      <c r="I102" s="172"/>
    </row>
    <row r="103" spans="1:9" ht="30" customHeight="1">
      <c r="A103" s="224"/>
      <c r="B103" s="225"/>
      <c r="C103" s="204"/>
      <c r="D103" s="205"/>
      <c r="E103" s="171"/>
      <c r="F103" s="171"/>
      <c r="G103" s="171"/>
      <c r="H103" s="171"/>
      <c r="I103" s="172"/>
    </row>
    <row r="104" spans="1:9" ht="30" customHeight="1" thickBot="1">
      <c r="A104" s="228"/>
      <c r="B104" s="229"/>
      <c r="C104" s="206"/>
      <c r="D104" s="207"/>
      <c r="E104" s="173"/>
      <c r="F104" s="173"/>
      <c r="G104" s="173"/>
      <c r="H104" s="173"/>
      <c r="I104" s="174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7">
      <selection activeCell="N38" sqref="N38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150</v>
      </c>
      <c r="B1" s="54"/>
    </row>
    <row r="2" ht="10.5" customHeight="1"/>
    <row r="3" ht="5.25" customHeight="1" thickBot="1"/>
    <row r="4" spans="1:9" ht="39.75" customHeight="1" thickBot="1">
      <c r="A4" s="283" t="s">
        <v>151</v>
      </c>
      <c r="B4" s="284"/>
      <c r="C4" s="284"/>
      <c r="D4" s="280">
        <f>'T.0.Ulazni podaci'!B11</f>
        <v>0</v>
      </c>
      <c r="E4" s="281"/>
      <c r="F4" s="281"/>
      <c r="G4" s="281"/>
      <c r="H4" s="281"/>
      <c r="I4" s="282"/>
    </row>
    <row r="5" spans="1:9" ht="10.5" customHeight="1" thickBot="1">
      <c r="A5" s="286"/>
      <c r="B5" s="286"/>
      <c r="C5" s="286"/>
      <c r="D5" s="285"/>
      <c r="E5" s="285"/>
      <c r="F5" s="285"/>
      <c r="G5" s="285"/>
      <c r="H5" s="285"/>
      <c r="I5" s="285"/>
    </row>
    <row r="6" spans="1:9" ht="15" customHeight="1">
      <c r="A6" s="126" t="s">
        <v>152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87" t="s">
        <v>108</v>
      </c>
      <c r="B7" s="241"/>
      <c r="C7" s="241"/>
      <c r="D7" s="288" t="s">
        <v>109</v>
      </c>
      <c r="E7" s="61" t="s">
        <v>18</v>
      </c>
      <c r="F7" s="61" t="s">
        <v>20</v>
      </c>
      <c r="G7" s="269" t="s">
        <v>21</v>
      </c>
      <c r="H7" s="270"/>
      <c r="I7" s="271"/>
    </row>
    <row r="8" spans="1:9" ht="19.5" customHeight="1">
      <c r="A8" s="240"/>
      <c r="B8" s="241"/>
      <c r="C8" s="241"/>
      <c r="D8" s="289"/>
      <c r="E8" s="56" t="s">
        <v>34</v>
      </c>
      <c r="F8" s="57" t="s">
        <v>35</v>
      </c>
      <c r="G8" s="58" t="s">
        <v>37</v>
      </c>
      <c r="H8" s="59" t="s">
        <v>46</v>
      </c>
      <c r="I8" s="60" t="s">
        <v>217</v>
      </c>
    </row>
    <row r="9" spans="1:9" ht="15" customHeight="1">
      <c r="A9" s="265"/>
      <c r="B9" s="266"/>
      <c r="C9" s="266"/>
      <c r="D9" s="151"/>
      <c r="E9" s="152"/>
      <c r="F9" s="152"/>
      <c r="G9" s="153"/>
      <c r="H9" s="154"/>
      <c r="I9" s="155"/>
    </row>
    <row r="10" spans="1:9" ht="15" customHeight="1">
      <c r="A10" s="265"/>
      <c r="B10" s="266"/>
      <c r="C10" s="266"/>
      <c r="D10" s="151"/>
      <c r="E10" s="156"/>
      <c r="F10" s="156"/>
      <c r="G10" s="157"/>
      <c r="H10" s="158"/>
      <c r="I10" s="159"/>
    </row>
    <row r="11" spans="1:9" ht="15" customHeight="1">
      <c r="A11" s="265"/>
      <c r="B11" s="266"/>
      <c r="C11" s="266"/>
      <c r="D11" s="151"/>
      <c r="E11" s="156"/>
      <c r="F11" s="156"/>
      <c r="G11" s="157"/>
      <c r="H11" s="158"/>
      <c r="I11" s="159"/>
    </row>
    <row r="12" spans="1:9" ht="15" customHeight="1">
      <c r="A12" s="265"/>
      <c r="B12" s="266"/>
      <c r="C12" s="266"/>
      <c r="D12" s="151"/>
      <c r="E12" s="156"/>
      <c r="F12" s="156"/>
      <c r="G12" s="157"/>
      <c r="H12" s="158"/>
      <c r="I12" s="159"/>
    </row>
    <row r="13" spans="1:9" ht="15" customHeight="1">
      <c r="A13" s="265"/>
      <c r="B13" s="266"/>
      <c r="C13" s="266"/>
      <c r="D13" s="151"/>
      <c r="E13" s="156"/>
      <c r="F13" s="156"/>
      <c r="G13" s="157"/>
      <c r="H13" s="158"/>
      <c r="I13" s="159"/>
    </row>
    <row r="14" spans="1:9" ht="15" customHeight="1">
      <c r="A14" s="265"/>
      <c r="B14" s="266"/>
      <c r="C14" s="266"/>
      <c r="D14" s="160"/>
      <c r="E14" s="156"/>
      <c r="F14" s="156"/>
      <c r="G14" s="157"/>
      <c r="H14" s="158"/>
      <c r="I14" s="159"/>
    </row>
    <row r="15" spans="1:9" ht="15" customHeight="1">
      <c r="A15" s="265"/>
      <c r="B15" s="266"/>
      <c r="C15" s="266"/>
      <c r="D15" s="160"/>
      <c r="E15" s="156"/>
      <c r="F15" s="156"/>
      <c r="G15" s="157"/>
      <c r="H15" s="158"/>
      <c r="I15" s="159"/>
    </row>
    <row r="16" spans="1:9" ht="15" customHeight="1">
      <c r="A16" s="265"/>
      <c r="B16" s="266"/>
      <c r="C16" s="266"/>
      <c r="D16" s="160"/>
      <c r="E16" s="156"/>
      <c r="F16" s="156"/>
      <c r="G16" s="157"/>
      <c r="H16" s="158"/>
      <c r="I16" s="159"/>
    </row>
    <row r="17" spans="1:9" ht="15" customHeight="1">
      <c r="A17" s="265"/>
      <c r="B17" s="266"/>
      <c r="C17" s="266"/>
      <c r="D17" s="160"/>
      <c r="E17" s="156"/>
      <c r="F17" s="156"/>
      <c r="G17" s="157"/>
      <c r="H17" s="158"/>
      <c r="I17" s="159"/>
    </row>
    <row r="18" spans="1:9" ht="15" customHeight="1">
      <c r="A18" s="265"/>
      <c r="B18" s="266"/>
      <c r="C18" s="266"/>
      <c r="D18" s="160"/>
      <c r="E18" s="156"/>
      <c r="F18" s="156"/>
      <c r="G18" s="157"/>
      <c r="H18" s="158"/>
      <c r="I18" s="159"/>
    </row>
    <row r="19" spans="1:9" ht="15" customHeight="1">
      <c r="A19" s="265"/>
      <c r="B19" s="266"/>
      <c r="C19" s="266"/>
      <c r="D19" s="160"/>
      <c r="E19" s="156"/>
      <c r="F19" s="156"/>
      <c r="G19" s="157"/>
      <c r="H19" s="158"/>
      <c r="I19" s="159"/>
    </row>
    <row r="20" spans="1:9" ht="15" customHeight="1">
      <c r="A20" s="265"/>
      <c r="B20" s="266"/>
      <c r="C20" s="266"/>
      <c r="D20" s="160"/>
      <c r="E20" s="156"/>
      <c r="F20" s="156"/>
      <c r="G20" s="157"/>
      <c r="H20" s="158"/>
      <c r="I20" s="159"/>
    </row>
    <row r="21" spans="1:9" ht="15" customHeight="1">
      <c r="A21" s="265"/>
      <c r="B21" s="266"/>
      <c r="C21" s="266"/>
      <c r="D21" s="160"/>
      <c r="E21" s="156"/>
      <c r="F21" s="156"/>
      <c r="G21" s="157"/>
      <c r="H21" s="158"/>
      <c r="I21" s="159"/>
    </row>
    <row r="22" spans="1:9" ht="15" customHeight="1">
      <c r="A22" s="265"/>
      <c r="B22" s="266"/>
      <c r="C22" s="266"/>
      <c r="D22" s="160"/>
      <c r="E22" s="156"/>
      <c r="F22" s="156"/>
      <c r="G22" s="157"/>
      <c r="H22" s="158"/>
      <c r="I22" s="159"/>
    </row>
    <row r="23" spans="1:9" ht="15" customHeight="1">
      <c r="A23" s="265"/>
      <c r="B23" s="266"/>
      <c r="C23" s="266"/>
      <c r="D23" s="160"/>
      <c r="E23" s="156"/>
      <c r="F23" s="156"/>
      <c r="G23" s="157"/>
      <c r="H23" s="158"/>
      <c r="I23" s="159"/>
    </row>
    <row r="24" spans="1:9" ht="15" customHeight="1">
      <c r="A24" s="265"/>
      <c r="B24" s="266"/>
      <c r="C24" s="266"/>
      <c r="D24" s="160"/>
      <c r="E24" s="156"/>
      <c r="F24" s="156"/>
      <c r="G24" s="157"/>
      <c r="H24" s="158"/>
      <c r="I24" s="159"/>
    </row>
    <row r="25" spans="1:9" ht="15" customHeight="1">
      <c r="A25" s="265"/>
      <c r="B25" s="266"/>
      <c r="C25" s="266"/>
      <c r="D25" s="160"/>
      <c r="E25" s="156"/>
      <c r="F25" s="156"/>
      <c r="G25" s="157"/>
      <c r="H25" s="158"/>
      <c r="I25" s="159"/>
    </row>
    <row r="26" spans="1:9" ht="15" customHeight="1">
      <c r="A26" s="265"/>
      <c r="B26" s="266"/>
      <c r="C26" s="266"/>
      <c r="D26" s="160"/>
      <c r="E26" s="156"/>
      <c r="F26" s="156"/>
      <c r="G26" s="157"/>
      <c r="H26" s="158"/>
      <c r="I26" s="159"/>
    </row>
    <row r="27" spans="1:9" ht="15" customHeight="1">
      <c r="A27" s="265"/>
      <c r="B27" s="266"/>
      <c r="C27" s="266"/>
      <c r="D27" s="160"/>
      <c r="E27" s="156"/>
      <c r="F27" s="156"/>
      <c r="G27" s="157"/>
      <c r="H27" s="158"/>
      <c r="I27" s="159"/>
    </row>
    <row r="28" spans="1:9" ht="15" customHeight="1">
      <c r="A28" s="265"/>
      <c r="B28" s="266"/>
      <c r="C28" s="266"/>
      <c r="D28" s="160"/>
      <c r="E28" s="156"/>
      <c r="F28" s="156"/>
      <c r="G28" s="157"/>
      <c r="H28" s="158"/>
      <c r="I28" s="159"/>
    </row>
    <row r="29" spans="1:9" ht="15" customHeight="1">
      <c r="A29" s="265"/>
      <c r="B29" s="266"/>
      <c r="C29" s="266"/>
      <c r="D29" s="160"/>
      <c r="E29" s="156"/>
      <c r="F29" s="156"/>
      <c r="G29" s="157"/>
      <c r="H29" s="158"/>
      <c r="I29" s="159"/>
    </row>
    <row r="30" spans="1:9" ht="15" customHeight="1">
      <c r="A30" s="265"/>
      <c r="B30" s="266"/>
      <c r="C30" s="266"/>
      <c r="D30" s="160"/>
      <c r="E30" s="156"/>
      <c r="F30" s="156"/>
      <c r="G30" s="157"/>
      <c r="H30" s="158"/>
      <c r="I30" s="159"/>
    </row>
    <row r="31" spans="1:9" ht="15" customHeight="1">
      <c r="A31" s="265"/>
      <c r="B31" s="266"/>
      <c r="C31" s="266"/>
      <c r="D31" s="160"/>
      <c r="E31" s="156"/>
      <c r="F31" s="156"/>
      <c r="G31" s="157"/>
      <c r="H31" s="158"/>
      <c r="I31" s="159"/>
    </row>
    <row r="32" spans="1:9" ht="15" customHeight="1">
      <c r="A32" s="265"/>
      <c r="B32" s="266"/>
      <c r="C32" s="266"/>
      <c r="D32" s="160"/>
      <c r="E32" s="156"/>
      <c r="F32" s="156"/>
      <c r="G32" s="157"/>
      <c r="H32" s="158"/>
      <c r="I32" s="159"/>
    </row>
    <row r="33" spans="1:9" ht="15" customHeight="1">
      <c r="A33" s="265"/>
      <c r="B33" s="266"/>
      <c r="C33" s="266"/>
      <c r="D33" s="160"/>
      <c r="E33" s="156"/>
      <c r="F33" s="156"/>
      <c r="G33" s="157"/>
      <c r="H33" s="158"/>
      <c r="I33" s="159"/>
    </row>
    <row r="34" spans="1:9" ht="15" customHeight="1">
      <c r="A34" s="265"/>
      <c r="B34" s="266"/>
      <c r="C34" s="266"/>
      <c r="D34" s="160"/>
      <c r="E34" s="156"/>
      <c r="F34" s="156"/>
      <c r="G34" s="157"/>
      <c r="H34" s="158"/>
      <c r="I34" s="159"/>
    </row>
    <row r="35" spans="1:9" ht="15" customHeight="1">
      <c r="A35" s="265"/>
      <c r="B35" s="266"/>
      <c r="C35" s="266"/>
      <c r="D35" s="160"/>
      <c r="E35" s="156"/>
      <c r="F35" s="156"/>
      <c r="G35" s="157"/>
      <c r="H35" s="158"/>
      <c r="I35" s="159"/>
    </row>
    <row r="36" spans="1:9" ht="15" customHeight="1">
      <c r="A36" s="265"/>
      <c r="B36" s="266"/>
      <c r="C36" s="266"/>
      <c r="D36" s="151"/>
      <c r="E36" s="156"/>
      <c r="F36" s="156"/>
      <c r="G36" s="157"/>
      <c r="H36" s="158"/>
      <c r="I36" s="159"/>
    </row>
    <row r="37" spans="1:9" ht="15" customHeight="1">
      <c r="A37" s="265"/>
      <c r="B37" s="266"/>
      <c r="C37" s="266"/>
      <c r="D37" s="160"/>
      <c r="E37" s="156"/>
      <c r="F37" s="156"/>
      <c r="G37" s="157"/>
      <c r="H37" s="158"/>
      <c r="I37" s="159"/>
    </row>
    <row r="38" spans="1:9" ht="15" customHeight="1" thickBot="1">
      <c r="A38" s="267"/>
      <c r="B38" s="268"/>
      <c r="C38" s="268"/>
      <c r="D38" s="161"/>
      <c r="E38" s="162"/>
      <c r="F38" s="162"/>
      <c r="G38" s="163"/>
      <c r="H38" s="164"/>
      <c r="I38" s="165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3" t="s">
        <v>153</v>
      </c>
      <c r="B41" s="254"/>
      <c r="C41" s="254"/>
      <c r="D41" s="255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56" t="s">
        <v>118</v>
      </c>
      <c r="B42" s="257"/>
      <c r="C42" s="257"/>
      <c r="D42" s="258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59" t="s">
        <v>119</v>
      </c>
      <c r="B43" s="260"/>
      <c r="C43" s="260"/>
      <c r="D43" s="261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2" t="s">
        <v>154</v>
      </c>
      <c r="B44" s="263"/>
      <c r="C44" s="263"/>
      <c r="D44" s="264"/>
      <c r="E44" s="337"/>
      <c r="F44" s="338"/>
      <c r="G44" s="337"/>
      <c r="H44" s="337"/>
      <c r="I44" s="339"/>
    </row>
    <row r="45" spans="1:9" ht="18" customHeight="1" thickBot="1">
      <c r="A45" s="211" t="s">
        <v>218</v>
      </c>
      <c r="B45" s="212"/>
      <c r="C45" s="212"/>
      <c r="D45" s="212"/>
      <c r="E45" s="212"/>
      <c r="F45" s="212"/>
      <c r="G45" s="212"/>
      <c r="H45" s="212"/>
      <c r="I45" s="212"/>
    </row>
    <row r="46" spans="1:9" ht="15" customHeight="1">
      <c r="A46" s="213"/>
      <c r="B46" s="214"/>
      <c r="C46" s="214"/>
      <c r="D46" s="214"/>
      <c r="E46" s="214"/>
      <c r="F46" s="214"/>
      <c r="G46" s="214"/>
      <c r="H46" s="214"/>
      <c r="I46" s="215"/>
    </row>
    <row r="47" spans="1:9" ht="15" customHeight="1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9" ht="15" customHeight="1">
      <c r="A48" s="216"/>
      <c r="B48" s="217"/>
      <c r="C48" s="217"/>
      <c r="D48" s="217"/>
      <c r="E48" s="217"/>
      <c r="F48" s="217"/>
      <c r="G48" s="217"/>
      <c r="H48" s="217"/>
      <c r="I48" s="218"/>
    </row>
    <row r="49" spans="1:9" ht="15" customHeight="1">
      <c r="A49" s="216"/>
      <c r="B49" s="217"/>
      <c r="C49" s="217"/>
      <c r="D49" s="217"/>
      <c r="E49" s="217"/>
      <c r="F49" s="217"/>
      <c r="G49" s="217"/>
      <c r="H49" s="217"/>
      <c r="I49" s="218"/>
    </row>
    <row r="50" spans="1:9" ht="15" customHeight="1">
      <c r="A50" s="216"/>
      <c r="B50" s="217"/>
      <c r="C50" s="217"/>
      <c r="D50" s="217"/>
      <c r="E50" s="217"/>
      <c r="F50" s="217"/>
      <c r="G50" s="217"/>
      <c r="H50" s="217"/>
      <c r="I50" s="218"/>
    </row>
    <row r="51" spans="1:9" ht="15" customHeight="1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 ht="15" customHeight="1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 ht="15" customHeight="1" thickBot="1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199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38" t="s">
        <v>108</v>
      </c>
      <c r="B56" s="239"/>
      <c r="C56" s="239"/>
      <c r="D56" s="239"/>
      <c r="E56" s="118" t="s">
        <v>18</v>
      </c>
      <c r="F56" s="118" t="s">
        <v>20</v>
      </c>
      <c r="G56" s="247" t="s">
        <v>21</v>
      </c>
      <c r="H56" s="248"/>
      <c r="I56" s="249"/>
    </row>
    <row r="57" spans="1:9" ht="19.5" customHeight="1">
      <c r="A57" s="240"/>
      <c r="B57" s="241"/>
      <c r="C57" s="241"/>
      <c r="D57" s="241"/>
      <c r="E57" s="56" t="s">
        <v>34</v>
      </c>
      <c r="F57" s="57" t="s">
        <v>35</v>
      </c>
      <c r="G57" s="58" t="s">
        <v>37</v>
      </c>
      <c r="H57" s="59" t="s">
        <v>46</v>
      </c>
      <c r="I57" s="60" t="s">
        <v>217</v>
      </c>
    </row>
    <row r="58" spans="1:9" ht="12.75">
      <c r="A58" s="242" t="s">
        <v>185</v>
      </c>
      <c r="B58" s="243"/>
      <c r="C58" s="243"/>
      <c r="D58" s="243"/>
      <c r="E58" s="167">
        <f>_xlfn.SUMIFS(E$9:E$38,$A$9:$A$38,"600*",$D$9:$D$38,"10*")</f>
        <v>0</v>
      </c>
      <c r="F58" s="167">
        <f>_xlfn.SUMIFS(F$9:F$38,$A$9:$A$38,"600*",$D$9:$D$38,"10*")</f>
        <v>0</v>
      </c>
      <c r="G58" s="167">
        <f>_xlfn.SUMIFS(G$9:G$38,$A$9:$A$38,"600*",$D$9:$D$38,"10*")</f>
        <v>0</v>
      </c>
      <c r="H58" s="167">
        <f>_xlfn.SUMIFS(H$9:H$38,$A$9:$A$38,"600*",$D$9:$D$38,"10*")</f>
        <v>0</v>
      </c>
      <c r="I58" s="168">
        <f>_xlfn.SUMIFS(I$9:I$38,$A$9:$A$38,"600*",$D$9:$D$38,"10*")</f>
        <v>0</v>
      </c>
    </row>
    <row r="59" spans="1:9" ht="12.75">
      <c r="A59" s="242" t="s">
        <v>186</v>
      </c>
      <c r="B59" s="243"/>
      <c r="C59" s="243"/>
      <c r="D59" s="243"/>
      <c r="E59" s="167">
        <f>_xlfn.SUMIFS($E$9:$E$38,$A$9:$A$38,"611*",$D$9:$D$38,"10*")</f>
        <v>0</v>
      </c>
      <c r="F59" s="167">
        <f>_xlfn.SUMIFS(F$9:F$38,$A$9:$A$38,"611*",$D$9:$D$38,"10*")</f>
        <v>0</v>
      </c>
      <c r="G59" s="167">
        <f>_xlfn.SUMIFS(G$9:G$38,$A$9:$A$38,"611*",$D$9:$D$38,"10*")</f>
        <v>0</v>
      </c>
      <c r="H59" s="167">
        <f>_xlfn.SUMIFS(H$9:H$38,$A$9:$A$38,"611*",$D$9:$D$38,"10*")</f>
        <v>0</v>
      </c>
      <c r="I59" s="168">
        <f>_xlfn.SUMIFS(I$9:I$38,$A$9:$A$38,"611*",$D$9:$D$38,"10*")</f>
        <v>0</v>
      </c>
    </row>
    <row r="60" spans="1:9" ht="12.75">
      <c r="A60" s="242" t="s">
        <v>187</v>
      </c>
      <c r="B60" s="243"/>
      <c r="C60" s="243"/>
      <c r="D60" s="243"/>
      <c r="E60" s="167">
        <f>_xlfn.SUMIFS($E$9:$E$38,$A$9:$A$38,"612*",$D$9:$D$38,"10*")</f>
        <v>0</v>
      </c>
      <c r="F60" s="167">
        <f>_xlfn.SUMIFS(F$9:F$38,$A$9:$A$38,"612*",$D$9:$D$38,"10*")</f>
        <v>0</v>
      </c>
      <c r="G60" s="167">
        <f>_xlfn.SUMIFS(G$9:G$38,$A$9:$A$38,"612*",$D$9:$D$38,"10*")</f>
        <v>0</v>
      </c>
      <c r="H60" s="167">
        <f>_xlfn.SUMIFS(H$9:H$38,$A$9:$A$38,"612*",$D$9:$D$38,"10*")</f>
        <v>0</v>
      </c>
      <c r="I60" s="168">
        <f>_xlfn.SUMIFS(I$9:I$38,$A$9:$A$38,"612*",$D$9:$D$38,"10*")</f>
        <v>0</v>
      </c>
    </row>
    <row r="61" spans="1:9" ht="12.75">
      <c r="A61" s="242" t="s">
        <v>188</v>
      </c>
      <c r="B61" s="243"/>
      <c r="C61" s="243"/>
      <c r="D61" s="243"/>
      <c r="E61" s="167">
        <f>_xlfn.SUMIFS($E$9:$E$38,$A$9:$A$38,"613*",$D$9:$D$38,"10*")</f>
        <v>0</v>
      </c>
      <c r="F61" s="167">
        <f>_xlfn.SUMIFS(F$9:F$38,$A$9:$A$38,"613*",$D$9:$D$38,"10*")</f>
        <v>0</v>
      </c>
      <c r="G61" s="167">
        <f>_xlfn.SUMIFS(G$9:G$38,$A$9:$A$38,"613*",$D$9:$D$38,"10*")</f>
        <v>0</v>
      </c>
      <c r="H61" s="167">
        <f>_xlfn.SUMIFS(H$9:H$38,$A$9:$A$38,"613*",$D$9:$D$38,"10*")</f>
        <v>0</v>
      </c>
      <c r="I61" s="168">
        <f>_xlfn.SUMIFS(I$9:I$38,$A$9:$A$38,"613*",$D$9:$D$38,"10*")</f>
        <v>0</v>
      </c>
    </row>
    <row r="62" spans="1:9" ht="12.75">
      <c r="A62" s="242" t="s">
        <v>189</v>
      </c>
      <c r="B62" s="243"/>
      <c r="C62" s="243"/>
      <c r="D62" s="243"/>
      <c r="E62" s="167">
        <f>_xlfn.SUMIFS($E$9:$E$38,$A$9:$A$38,"614*",$D$9:$D$38,"10*")</f>
        <v>0</v>
      </c>
      <c r="F62" s="167">
        <f>_xlfn.SUMIFS(F$9:F$38,$A$9:$A$38,"614*",$D$9:$D$38,"10*")</f>
        <v>0</v>
      </c>
      <c r="G62" s="167">
        <f>_xlfn.SUMIFS(G$9:G$38,$A$9:$A$38,"614*",$D$9:$D$38,"10*")</f>
        <v>0</v>
      </c>
      <c r="H62" s="167">
        <f>_xlfn.SUMIFS(H$9:H$38,$A$9:$A$38,"614*",$D$9:$D$38,"10*")</f>
        <v>0</v>
      </c>
      <c r="I62" s="168">
        <f>_xlfn.SUMIFS(I$9:I$38,$A$9:$A$38,"614*",$D$9:$D$38,"10*")</f>
        <v>0</v>
      </c>
    </row>
    <row r="63" spans="1:9" ht="12.75">
      <c r="A63" s="242" t="s">
        <v>190</v>
      </c>
      <c r="B63" s="243"/>
      <c r="C63" s="243"/>
      <c r="D63" s="243"/>
      <c r="E63" s="167">
        <f>_xlfn.SUMIFS($E$9:$E$38,$A$9:$A$38,"615*",$D$9:$D$38,"10*")</f>
        <v>0</v>
      </c>
      <c r="F63" s="167">
        <f>_xlfn.SUMIFS(F$9:F$38,$A$9:$A$38,"615*",$D$9:$D$38,"10*")</f>
        <v>0</v>
      </c>
      <c r="G63" s="167">
        <f>_xlfn.SUMIFS(G$9:G$38,$A$9:$A$38,"615*",$D$9:$D$38,"10*")</f>
        <v>0</v>
      </c>
      <c r="H63" s="167">
        <f>_xlfn.SUMIFS(H$9:H$38,$A$9:$A$38,"615*",$D$9:$D$38,"10*")</f>
        <v>0</v>
      </c>
      <c r="I63" s="168">
        <f>_xlfn.SUMIFS(I$9:I$38,$A$9:$A$38,"615*",$D$9:$D$38,"10*")</f>
        <v>0</v>
      </c>
    </row>
    <row r="64" spans="1:9" ht="12.75">
      <c r="A64" s="242" t="s">
        <v>191</v>
      </c>
      <c r="B64" s="243"/>
      <c r="C64" s="243"/>
      <c r="D64" s="243"/>
      <c r="E64" s="167">
        <f>_xlfn.SUMIFS($E$9:$E$38,$A$9:$A$38,"616*",$D$9:$D$38,"10*")</f>
        <v>0</v>
      </c>
      <c r="F64" s="167">
        <f>_xlfn.SUMIFS(F$9:F$38,$A$9:$A$38,"616*",$D$9:$D$38,"10*")</f>
        <v>0</v>
      </c>
      <c r="G64" s="167">
        <f>_xlfn.SUMIFS(G$9:G$38,$A$9:$A$38,"616*",$D$9:$D$38,"10*")</f>
        <v>0</v>
      </c>
      <c r="H64" s="167">
        <f>_xlfn.SUMIFS(H$9:H$38,$A$9:$A$38,"616*",$D$9:$D$38,"10*")</f>
        <v>0</v>
      </c>
      <c r="I64" s="168">
        <f>_xlfn.SUMIFS(I$9:I$38,$A$9:$A$38,"616*",$D$9:$D$38,"10*")</f>
        <v>0</v>
      </c>
    </row>
    <row r="65" spans="1:9" ht="12.75">
      <c r="A65" s="242" t="s">
        <v>192</v>
      </c>
      <c r="B65" s="243"/>
      <c r="C65" s="243"/>
      <c r="D65" s="243"/>
      <c r="E65" s="167">
        <f>_xlfn.SUMIFS($E$9:$E$38,$A$9:$A$38,"821*",$D$9:$D$38,"10*")</f>
        <v>0</v>
      </c>
      <c r="F65" s="167">
        <f>_xlfn.SUMIFS(F$9:F$38,$A$9:$A$38,"821*",$D$9:$D$38,"10*")</f>
        <v>0</v>
      </c>
      <c r="G65" s="167">
        <f>_xlfn.SUMIFS(G$9:G$38,$A$9:$A$38,"821*",$D$9:$D$38,"10*")</f>
        <v>0</v>
      </c>
      <c r="H65" s="167">
        <f>_xlfn.SUMIFS(H$9:H$38,$A$9:$A$38,"821*",$D$9:$D$38,"10*")</f>
        <v>0</v>
      </c>
      <c r="I65" s="168">
        <f>_xlfn.SUMIFS(I$9:I$38,$A$9:$A$38,"821*",$D$9:$D$38,"10*")</f>
        <v>0</v>
      </c>
    </row>
    <row r="66" spans="1:9" ht="12.75">
      <c r="A66" s="242" t="s">
        <v>214</v>
      </c>
      <c r="B66" s="243"/>
      <c r="C66" s="243"/>
      <c r="D66" s="243"/>
      <c r="E66" s="167">
        <f>_xlfn.SUMIFS($E$9:$E$38,$A$9:$A$38,"823*",$D$9:$D$38,"10*")</f>
        <v>0</v>
      </c>
      <c r="F66" s="167">
        <f>_xlfn.SUMIFS(F$9:F$38,$A$9:$A$38,"823*",$D$9:$D$38,"10*")</f>
        <v>0</v>
      </c>
      <c r="G66" s="167">
        <f>_xlfn.SUMIFS(G$9:G$38,$A$9:$A$38,"823*",$D$9:$D$38,"10*")</f>
        <v>0</v>
      </c>
      <c r="H66" s="167">
        <f>_xlfn.SUMIFS(H$9:H$38,$A$9:$A$38,"823*",$D$9:$D$38,"10*")</f>
        <v>0</v>
      </c>
      <c r="I66" s="168">
        <f>_xlfn.SUMIFS(I$9:I$38,$A$9:$A$38,"823*",$D$9:$D$38,"10*")</f>
        <v>0</v>
      </c>
    </row>
    <row r="67" spans="1:9" ht="13.5" thickBot="1">
      <c r="A67" s="244" t="s">
        <v>206</v>
      </c>
      <c r="B67" s="245"/>
      <c r="C67" s="245"/>
      <c r="D67" s="245"/>
      <c r="E67" s="169">
        <f>SUM(E58:E66)</f>
        <v>0</v>
      </c>
      <c r="F67" s="169">
        <f>SUM(F58:F66)</f>
        <v>0</v>
      </c>
      <c r="G67" s="169">
        <f>SUM(G58:G66)</f>
        <v>0</v>
      </c>
      <c r="H67" s="169">
        <f>SUM(H58:H66)</f>
        <v>0</v>
      </c>
      <c r="I67" s="170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155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2" t="s">
        <v>121</v>
      </c>
      <c r="B71" s="274" t="s">
        <v>120</v>
      </c>
      <c r="C71" s="275"/>
      <c r="D71" s="276"/>
      <c r="E71" s="61" t="s">
        <v>18</v>
      </c>
      <c r="F71" s="61" t="s">
        <v>20</v>
      </c>
      <c r="G71" s="269" t="s">
        <v>21</v>
      </c>
      <c r="H71" s="270"/>
      <c r="I71" s="271"/>
    </row>
    <row r="72" spans="1:9" ht="12.75">
      <c r="A72" s="273"/>
      <c r="B72" s="277"/>
      <c r="C72" s="278"/>
      <c r="D72" s="279"/>
      <c r="E72" s="56" t="s">
        <v>34</v>
      </c>
      <c r="F72" s="57" t="s">
        <v>35</v>
      </c>
      <c r="G72" s="58" t="s">
        <v>37</v>
      </c>
      <c r="H72" s="59" t="s">
        <v>46</v>
      </c>
      <c r="I72" s="60" t="s">
        <v>217</v>
      </c>
    </row>
    <row r="73" spans="1:9" ht="15" customHeight="1">
      <c r="A73" s="88"/>
      <c r="B73" s="204"/>
      <c r="C73" s="246"/>
      <c r="D73" s="205"/>
      <c r="E73" s="167"/>
      <c r="F73" s="167"/>
      <c r="G73" s="167"/>
      <c r="H73" s="167"/>
      <c r="I73" s="168"/>
    </row>
    <row r="74" spans="1:9" ht="15" customHeight="1">
      <c r="A74" s="88"/>
      <c r="B74" s="204"/>
      <c r="C74" s="246"/>
      <c r="D74" s="205"/>
      <c r="E74" s="167"/>
      <c r="F74" s="167"/>
      <c r="G74" s="167"/>
      <c r="H74" s="167"/>
      <c r="I74" s="168"/>
    </row>
    <row r="75" spans="1:9" ht="15" customHeight="1">
      <c r="A75" s="88"/>
      <c r="B75" s="204"/>
      <c r="C75" s="246"/>
      <c r="D75" s="205"/>
      <c r="E75" s="167"/>
      <c r="F75" s="167"/>
      <c r="G75" s="167"/>
      <c r="H75" s="167"/>
      <c r="I75" s="168"/>
    </row>
    <row r="76" spans="1:9" ht="15" customHeight="1">
      <c r="A76" s="88"/>
      <c r="B76" s="204"/>
      <c r="C76" s="246"/>
      <c r="D76" s="205"/>
      <c r="E76" s="167"/>
      <c r="F76" s="167"/>
      <c r="G76" s="167"/>
      <c r="H76" s="167"/>
      <c r="I76" s="168"/>
    </row>
    <row r="77" spans="1:9" ht="15" customHeight="1">
      <c r="A77" s="88"/>
      <c r="B77" s="204"/>
      <c r="C77" s="246"/>
      <c r="D77" s="205"/>
      <c r="E77" s="167"/>
      <c r="F77" s="167"/>
      <c r="G77" s="167"/>
      <c r="H77" s="167"/>
      <c r="I77" s="168"/>
    </row>
    <row r="78" spans="1:9" ht="15" customHeight="1">
      <c r="A78" s="88"/>
      <c r="B78" s="204"/>
      <c r="C78" s="246"/>
      <c r="D78" s="205"/>
      <c r="E78" s="167"/>
      <c r="F78" s="167"/>
      <c r="G78" s="167"/>
      <c r="H78" s="167"/>
      <c r="I78" s="168"/>
    </row>
    <row r="79" spans="1:9" ht="15" customHeight="1">
      <c r="A79" s="88"/>
      <c r="B79" s="85"/>
      <c r="C79" s="86"/>
      <c r="D79" s="87"/>
      <c r="E79" s="167"/>
      <c r="F79" s="167"/>
      <c r="G79" s="167"/>
      <c r="H79" s="167"/>
      <c r="I79" s="168"/>
    </row>
    <row r="80" spans="1:9" ht="15" customHeight="1">
      <c r="A80" s="88"/>
      <c r="B80" s="85"/>
      <c r="C80" s="86"/>
      <c r="D80" s="87"/>
      <c r="E80" s="167"/>
      <c r="F80" s="167"/>
      <c r="G80" s="167"/>
      <c r="H80" s="167"/>
      <c r="I80" s="168"/>
    </row>
    <row r="81" spans="1:9" ht="15" customHeight="1">
      <c r="A81" s="88"/>
      <c r="B81" s="85"/>
      <c r="C81" s="86"/>
      <c r="D81" s="87"/>
      <c r="E81" s="167"/>
      <c r="F81" s="167"/>
      <c r="G81" s="167"/>
      <c r="H81" s="167"/>
      <c r="I81" s="168"/>
    </row>
    <row r="82" spans="1:9" ht="15" customHeight="1">
      <c r="A82" s="88"/>
      <c r="B82" s="85"/>
      <c r="C82" s="86"/>
      <c r="D82" s="87"/>
      <c r="E82" s="167"/>
      <c r="F82" s="167"/>
      <c r="G82" s="167"/>
      <c r="H82" s="167"/>
      <c r="I82" s="168"/>
    </row>
    <row r="83" spans="1:9" ht="15" customHeight="1">
      <c r="A83" s="88"/>
      <c r="B83" s="85"/>
      <c r="C83" s="86"/>
      <c r="D83" s="87"/>
      <c r="E83" s="167"/>
      <c r="F83" s="167"/>
      <c r="G83" s="167"/>
      <c r="H83" s="167"/>
      <c r="I83" s="168"/>
    </row>
    <row r="84" spans="1:9" ht="15" customHeight="1">
      <c r="A84" s="88"/>
      <c r="B84" s="85"/>
      <c r="C84" s="86"/>
      <c r="D84" s="87"/>
      <c r="E84" s="167"/>
      <c r="F84" s="167"/>
      <c r="G84" s="167"/>
      <c r="H84" s="167"/>
      <c r="I84" s="168"/>
    </row>
    <row r="85" spans="1:9" ht="15" customHeight="1">
      <c r="A85" s="88"/>
      <c r="B85" s="85"/>
      <c r="C85" s="86"/>
      <c r="D85" s="87"/>
      <c r="E85" s="167"/>
      <c r="F85" s="167"/>
      <c r="G85" s="167"/>
      <c r="H85" s="167"/>
      <c r="I85" s="168"/>
    </row>
    <row r="86" spans="1:9" ht="15" customHeight="1">
      <c r="A86" s="88"/>
      <c r="B86" s="204"/>
      <c r="C86" s="246"/>
      <c r="D86" s="205"/>
      <c r="E86" s="167"/>
      <c r="F86" s="167"/>
      <c r="G86" s="167"/>
      <c r="H86" s="167"/>
      <c r="I86" s="168"/>
    </row>
    <row r="87" spans="1:9" ht="15" customHeight="1" thickBot="1">
      <c r="A87" s="131"/>
      <c r="B87" s="250" t="s">
        <v>128</v>
      </c>
      <c r="C87" s="251"/>
      <c r="D87" s="252"/>
      <c r="E87" s="169">
        <f>SUM(E73:E86)</f>
        <v>0</v>
      </c>
      <c r="F87" s="169">
        <f>SUM(F73:F86)</f>
        <v>0</v>
      </c>
      <c r="G87" s="169">
        <f>SUM(G73:G86)</f>
        <v>0</v>
      </c>
      <c r="H87" s="169">
        <f>SUM(H73:H86)</f>
        <v>0</v>
      </c>
      <c r="I87" s="170">
        <f>SUM(I73:I86)</f>
        <v>0</v>
      </c>
    </row>
    <row r="88" spans="1:9" ht="18" customHeight="1" thickBot="1">
      <c r="A88" s="211" t="s">
        <v>223</v>
      </c>
      <c r="B88" s="212"/>
      <c r="C88" s="212"/>
      <c r="D88" s="212"/>
      <c r="E88" s="212"/>
      <c r="F88" s="212"/>
      <c r="G88" s="212"/>
      <c r="H88" s="212"/>
      <c r="I88" s="212"/>
    </row>
    <row r="89" spans="1:9" ht="15" customHeight="1">
      <c r="A89" s="213"/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216"/>
      <c r="B90" s="217"/>
      <c r="C90" s="217"/>
      <c r="D90" s="217"/>
      <c r="E90" s="217"/>
      <c r="F90" s="217"/>
      <c r="G90" s="217"/>
      <c r="H90" s="217"/>
      <c r="I90" s="218"/>
    </row>
    <row r="91" spans="1:9" ht="15" customHeight="1">
      <c r="A91" s="216"/>
      <c r="B91" s="217"/>
      <c r="C91" s="217"/>
      <c r="D91" s="217"/>
      <c r="E91" s="217"/>
      <c r="F91" s="217"/>
      <c r="G91" s="217"/>
      <c r="H91" s="217"/>
      <c r="I91" s="218"/>
    </row>
    <row r="92" spans="1:9" ht="15" customHeight="1">
      <c r="A92" s="216"/>
      <c r="B92" s="217"/>
      <c r="C92" s="217"/>
      <c r="D92" s="217"/>
      <c r="E92" s="217"/>
      <c r="F92" s="217"/>
      <c r="G92" s="217"/>
      <c r="H92" s="217"/>
      <c r="I92" s="218"/>
    </row>
    <row r="93" spans="1:9" ht="15" customHeight="1" thickBot="1">
      <c r="A93" s="219"/>
      <c r="B93" s="220"/>
      <c r="C93" s="220"/>
      <c r="D93" s="220"/>
      <c r="E93" s="220"/>
      <c r="F93" s="220"/>
      <c r="G93" s="220"/>
      <c r="H93" s="220"/>
      <c r="I93" s="221"/>
    </row>
    <row r="95" ht="13.5" thickBot="1"/>
    <row r="96" spans="1:9" ht="12.75">
      <c r="A96" s="126" t="s">
        <v>156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0"/>
      <c r="B97" s="231"/>
      <c r="C97" s="234" t="s">
        <v>124</v>
      </c>
      <c r="D97" s="235"/>
      <c r="E97" s="61" t="s">
        <v>3</v>
      </c>
      <c r="F97" s="208" t="s">
        <v>4</v>
      </c>
      <c r="G97" s="209"/>
      <c r="H97" s="209"/>
      <c r="I97" s="210"/>
    </row>
    <row r="98" spans="1:9" ht="12.75">
      <c r="A98" s="232"/>
      <c r="B98" s="233"/>
      <c r="C98" s="236"/>
      <c r="D98" s="237"/>
      <c r="E98" s="56" t="s">
        <v>34</v>
      </c>
      <c r="F98" s="57" t="s">
        <v>35</v>
      </c>
      <c r="G98" s="58" t="s">
        <v>37</v>
      </c>
      <c r="H98" s="59" t="s">
        <v>46</v>
      </c>
      <c r="I98" s="60" t="s">
        <v>217</v>
      </c>
    </row>
    <row r="99" spans="1:9" ht="30" customHeight="1">
      <c r="A99" s="222" t="s">
        <v>125</v>
      </c>
      <c r="B99" s="223"/>
      <c r="C99" s="204"/>
      <c r="D99" s="205"/>
      <c r="E99" s="171"/>
      <c r="F99" s="171"/>
      <c r="G99" s="171"/>
      <c r="H99" s="171"/>
      <c r="I99" s="172"/>
    </row>
    <row r="100" spans="1:9" ht="30" customHeight="1">
      <c r="A100" s="224"/>
      <c r="B100" s="225"/>
      <c r="C100" s="204"/>
      <c r="D100" s="205"/>
      <c r="E100" s="171"/>
      <c r="F100" s="171"/>
      <c r="G100" s="171"/>
      <c r="H100" s="171"/>
      <c r="I100" s="172"/>
    </row>
    <row r="101" spans="1:9" ht="30" customHeight="1">
      <c r="A101" s="226"/>
      <c r="B101" s="227"/>
      <c r="C101" s="204"/>
      <c r="D101" s="205"/>
      <c r="E101" s="171"/>
      <c r="F101" s="171"/>
      <c r="G101" s="171"/>
      <c r="H101" s="171"/>
      <c r="I101" s="172"/>
    </row>
    <row r="102" spans="1:9" ht="30" customHeight="1">
      <c r="A102" s="222" t="s">
        <v>126</v>
      </c>
      <c r="B102" s="223"/>
      <c r="C102" s="204"/>
      <c r="D102" s="205"/>
      <c r="E102" s="171"/>
      <c r="F102" s="171"/>
      <c r="G102" s="171"/>
      <c r="H102" s="171"/>
      <c r="I102" s="172"/>
    </row>
    <row r="103" spans="1:9" ht="30" customHeight="1">
      <c r="A103" s="224"/>
      <c r="B103" s="225"/>
      <c r="C103" s="204"/>
      <c r="D103" s="205"/>
      <c r="E103" s="171"/>
      <c r="F103" s="171"/>
      <c r="G103" s="171"/>
      <c r="H103" s="171"/>
      <c r="I103" s="172"/>
    </row>
    <row r="104" spans="1:9" ht="30" customHeight="1" thickBot="1">
      <c r="A104" s="228"/>
      <c r="B104" s="229"/>
      <c r="C104" s="206"/>
      <c r="D104" s="207"/>
      <c r="E104" s="173"/>
      <c r="F104" s="173"/>
      <c r="G104" s="173"/>
      <c r="H104" s="173"/>
      <c r="I104" s="174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6">
      <selection activeCell="N41" sqref="N41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157</v>
      </c>
      <c r="B1" s="54"/>
    </row>
    <row r="2" ht="10.5" customHeight="1"/>
    <row r="3" ht="5.25" customHeight="1" thickBot="1"/>
    <row r="4" spans="1:9" ht="39.75" customHeight="1" thickBot="1">
      <c r="A4" s="283" t="s">
        <v>115</v>
      </c>
      <c r="B4" s="284"/>
      <c r="C4" s="284"/>
      <c r="D4" s="280">
        <f>'T.0.Ulazni podaci'!B12</f>
        <v>0</v>
      </c>
      <c r="E4" s="281"/>
      <c r="F4" s="281"/>
      <c r="G4" s="281"/>
      <c r="H4" s="281"/>
      <c r="I4" s="282"/>
    </row>
    <row r="5" spans="1:9" ht="10.5" customHeight="1" thickBot="1">
      <c r="A5" s="286"/>
      <c r="B5" s="286"/>
      <c r="C5" s="286"/>
      <c r="D5" s="285"/>
      <c r="E5" s="285"/>
      <c r="F5" s="285"/>
      <c r="G5" s="285"/>
      <c r="H5" s="285"/>
      <c r="I5" s="285"/>
    </row>
    <row r="6" spans="1:9" ht="15" customHeight="1">
      <c r="A6" s="126" t="s">
        <v>158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87" t="s">
        <v>108</v>
      </c>
      <c r="B7" s="241"/>
      <c r="C7" s="241"/>
      <c r="D7" s="288" t="s">
        <v>109</v>
      </c>
      <c r="E7" s="61" t="s">
        <v>18</v>
      </c>
      <c r="F7" s="61" t="s">
        <v>20</v>
      </c>
      <c r="G7" s="269" t="s">
        <v>21</v>
      </c>
      <c r="H7" s="270"/>
      <c r="I7" s="271"/>
    </row>
    <row r="8" spans="1:9" ht="19.5" customHeight="1">
      <c r="A8" s="240"/>
      <c r="B8" s="241"/>
      <c r="C8" s="241"/>
      <c r="D8" s="289"/>
      <c r="E8" s="56" t="s">
        <v>34</v>
      </c>
      <c r="F8" s="57" t="s">
        <v>35</v>
      </c>
      <c r="G8" s="58" t="s">
        <v>37</v>
      </c>
      <c r="H8" s="59" t="s">
        <v>46</v>
      </c>
      <c r="I8" s="60" t="s">
        <v>217</v>
      </c>
    </row>
    <row r="9" spans="1:9" ht="15" customHeight="1">
      <c r="A9" s="265"/>
      <c r="B9" s="266"/>
      <c r="C9" s="266"/>
      <c r="D9" s="151"/>
      <c r="E9" s="152"/>
      <c r="F9" s="152"/>
      <c r="G9" s="153"/>
      <c r="H9" s="154"/>
      <c r="I9" s="155"/>
    </row>
    <row r="10" spans="1:9" ht="15" customHeight="1">
      <c r="A10" s="265"/>
      <c r="B10" s="266"/>
      <c r="C10" s="266"/>
      <c r="D10" s="151"/>
      <c r="E10" s="156"/>
      <c r="F10" s="156"/>
      <c r="G10" s="157"/>
      <c r="H10" s="158"/>
      <c r="I10" s="159"/>
    </row>
    <row r="11" spans="1:9" ht="15" customHeight="1">
      <c r="A11" s="265"/>
      <c r="B11" s="266"/>
      <c r="C11" s="266"/>
      <c r="D11" s="151"/>
      <c r="E11" s="156"/>
      <c r="F11" s="156"/>
      <c r="G11" s="157"/>
      <c r="H11" s="158"/>
      <c r="I11" s="159"/>
    </row>
    <row r="12" spans="1:9" ht="15" customHeight="1">
      <c r="A12" s="265"/>
      <c r="B12" s="266"/>
      <c r="C12" s="266"/>
      <c r="D12" s="151"/>
      <c r="E12" s="156"/>
      <c r="F12" s="156"/>
      <c r="G12" s="157"/>
      <c r="H12" s="158"/>
      <c r="I12" s="159"/>
    </row>
    <row r="13" spans="1:9" ht="15" customHeight="1">
      <c r="A13" s="265"/>
      <c r="B13" s="266"/>
      <c r="C13" s="266"/>
      <c r="D13" s="151"/>
      <c r="E13" s="156"/>
      <c r="F13" s="156"/>
      <c r="G13" s="157"/>
      <c r="H13" s="158"/>
      <c r="I13" s="159"/>
    </row>
    <row r="14" spans="1:9" ht="15" customHeight="1">
      <c r="A14" s="265"/>
      <c r="B14" s="266"/>
      <c r="C14" s="266"/>
      <c r="D14" s="160"/>
      <c r="E14" s="156"/>
      <c r="F14" s="156"/>
      <c r="G14" s="157"/>
      <c r="H14" s="158"/>
      <c r="I14" s="159"/>
    </row>
    <row r="15" spans="1:9" ht="15" customHeight="1">
      <c r="A15" s="265"/>
      <c r="B15" s="266"/>
      <c r="C15" s="266"/>
      <c r="D15" s="160"/>
      <c r="E15" s="156"/>
      <c r="F15" s="156"/>
      <c r="G15" s="157"/>
      <c r="H15" s="158"/>
      <c r="I15" s="159"/>
    </row>
    <row r="16" spans="1:9" ht="15" customHeight="1">
      <c r="A16" s="265"/>
      <c r="B16" s="266"/>
      <c r="C16" s="266"/>
      <c r="D16" s="160"/>
      <c r="E16" s="156"/>
      <c r="F16" s="156"/>
      <c r="G16" s="157"/>
      <c r="H16" s="158"/>
      <c r="I16" s="159"/>
    </row>
    <row r="17" spans="1:9" ht="15" customHeight="1">
      <c r="A17" s="265"/>
      <c r="B17" s="266"/>
      <c r="C17" s="266"/>
      <c r="D17" s="160"/>
      <c r="E17" s="156"/>
      <c r="F17" s="156"/>
      <c r="G17" s="157"/>
      <c r="H17" s="158"/>
      <c r="I17" s="159"/>
    </row>
    <row r="18" spans="1:9" ht="15" customHeight="1">
      <c r="A18" s="265"/>
      <c r="B18" s="266"/>
      <c r="C18" s="266"/>
      <c r="D18" s="160"/>
      <c r="E18" s="156"/>
      <c r="F18" s="156"/>
      <c r="G18" s="157"/>
      <c r="H18" s="158"/>
      <c r="I18" s="159"/>
    </row>
    <row r="19" spans="1:9" ht="15" customHeight="1">
      <c r="A19" s="265"/>
      <c r="B19" s="266"/>
      <c r="C19" s="266"/>
      <c r="D19" s="160"/>
      <c r="E19" s="156"/>
      <c r="F19" s="156"/>
      <c r="G19" s="157"/>
      <c r="H19" s="158"/>
      <c r="I19" s="159"/>
    </row>
    <row r="20" spans="1:9" ht="15" customHeight="1">
      <c r="A20" s="265"/>
      <c r="B20" s="266"/>
      <c r="C20" s="266"/>
      <c r="D20" s="160"/>
      <c r="E20" s="156"/>
      <c r="F20" s="156"/>
      <c r="G20" s="157"/>
      <c r="H20" s="158"/>
      <c r="I20" s="159"/>
    </row>
    <row r="21" spans="1:9" ht="15" customHeight="1">
      <c r="A21" s="265"/>
      <c r="B21" s="266"/>
      <c r="C21" s="266"/>
      <c r="D21" s="160"/>
      <c r="E21" s="156"/>
      <c r="F21" s="156"/>
      <c r="G21" s="157"/>
      <c r="H21" s="158"/>
      <c r="I21" s="159"/>
    </row>
    <row r="22" spans="1:9" ht="15" customHeight="1">
      <c r="A22" s="265"/>
      <c r="B22" s="266"/>
      <c r="C22" s="266"/>
      <c r="D22" s="160"/>
      <c r="E22" s="156"/>
      <c r="F22" s="156"/>
      <c r="G22" s="157"/>
      <c r="H22" s="158"/>
      <c r="I22" s="159"/>
    </row>
    <row r="23" spans="1:9" ht="15" customHeight="1">
      <c r="A23" s="265"/>
      <c r="B23" s="266"/>
      <c r="C23" s="266"/>
      <c r="D23" s="160"/>
      <c r="E23" s="156"/>
      <c r="F23" s="156"/>
      <c r="G23" s="157"/>
      <c r="H23" s="158"/>
      <c r="I23" s="159"/>
    </row>
    <row r="24" spans="1:9" ht="15" customHeight="1">
      <c r="A24" s="265"/>
      <c r="B24" s="266"/>
      <c r="C24" s="266"/>
      <c r="D24" s="160"/>
      <c r="E24" s="156"/>
      <c r="F24" s="156"/>
      <c r="G24" s="157"/>
      <c r="H24" s="158"/>
      <c r="I24" s="159"/>
    </row>
    <row r="25" spans="1:9" ht="15" customHeight="1">
      <c r="A25" s="265"/>
      <c r="B25" s="266"/>
      <c r="C25" s="266"/>
      <c r="D25" s="160"/>
      <c r="E25" s="156"/>
      <c r="F25" s="156"/>
      <c r="G25" s="157"/>
      <c r="H25" s="158"/>
      <c r="I25" s="159"/>
    </row>
    <row r="26" spans="1:9" ht="15" customHeight="1">
      <c r="A26" s="265"/>
      <c r="B26" s="266"/>
      <c r="C26" s="266"/>
      <c r="D26" s="160"/>
      <c r="E26" s="156"/>
      <c r="F26" s="156"/>
      <c r="G26" s="157"/>
      <c r="H26" s="158"/>
      <c r="I26" s="159"/>
    </row>
    <row r="27" spans="1:9" ht="15" customHeight="1">
      <c r="A27" s="265"/>
      <c r="B27" s="266"/>
      <c r="C27" s="266"/>
      <c r="D27" s="160"/>
      <c r="E27" s="156"/>
      <c r="F27" s="156"/>
      <c r="G27" s="157"/>
      <c r="H27" s="158"/>
      <c r="I27" s="159"/>
    </row>
    <row r="28" spans="1:9" ht="15" customHeight="1">
      <c r="A28" s="265"/>
      <c r="B28" s="266"/>
      <c r="C28" s="266"/>
      <c r="D28" s="160"/>
      <c r="E28" s="156"/>
      <c r="F28" s="156"/>
      <c r="G28" s="157"/>
      <c r="H28" s="158"/>
      <c r="I28" s="159"/>
    </row>
    <row r="29" spans="1:9" ht="15" customHeight="1">
      <c r="A29" s="265"/>
      <c r="B29" s="266"/>
      <c r="C29" s="266"/>
      <c r="D29" s="160"/>
      <c r="E29" s="156"/>
      <c r="F29" s="156"/>
      <c r="G29" s="157"/>
      <c r="H29" s="158"/>
      <c r="I29" s="159"/>
    </row>
    <row r="30" spans="1:9" ht="15" customHeight="1">
      <c r="A30" s="265"/>
      <c r="B30" s="266"/>
      <c r="C30" s="266"/>
      <c r="D30" s="160"/>
      <c r="E30" s="156"/>
      <c r="F30" s="156"/>
      <c r="G30" s="157"/>
      <c r="H30" s="158"/>
      <c r="I30" s="159"/>
    </row>
    <row r="31" spans="1:9" ht="15" customHeight="1">
      <c r="A31" s="265"/>
      <c r="B31" s="266"/>
      <c r="C31" s="266"/>
      <c r="D31" s="160"/>
      <c r="E31" s="156"/>
      <c r="F31" s="156"/>
      <c r="G31" s="157"/>
      <c r="H31" s="158"/>
      <c r="I31" s="159"/>
    </row>
    <row r="32" spans="1:9" ht="15" customHeight="1">
      <c r="A32" s="265"/>
      <c r="B32" s="266"/>
      <c r="C32" s="266"/>
      <c r="D32" s="160"/>
      <c r="E32" s="156"/>
      <c r="F32" s="156"/>
      <c r="G32" s="157"/>
      <c r="H32" s="158"/>
      <c r="I32" s="159"/>
    </row>
    <row r="33" spans="1:9" ht="15" customHeight="1">
      <c r="A33" s="265"/>
      <c r="B33" s="266"/>
      <c r="C33" s="266"/>
      <c r="D33" s="160"/>
      <c r="E33" s="156"/>
      <c r="F33" s="156"/>
      <c r="G33" s="157"/>
      <c r="H33" s="158"/>
      <c r="I33" s="159"/>
    </row>
    <row r="34" spans="1:9" ht="15" customHeight="1">
      <c r="A34" s="265"/>
      <c r="B34" s="266"/>
      <c r="C34" s="266"/>
      <c r="D34" s="160"/>
      <c r="E34" s="156"/>
      <c r="F34" s="156"/>
      <c r="G34" s="157"/>
      <c r="H34" s="158"/>
      <c r="I34" s="159"/>
    </row>
    <row r="35" spans="1:9" ht="15" customHeight="1">
      <c r="A35" s="265"/>
      <c r="B35" s="266"/>
      <c r="C35" s="266"/>
      <c r="D35" s="160"/>
      <c r="E35" s="156"/>
      <c r="F35" s="156"/>
      <c r="G35" s="157"/>
      <c r="H35" s="158"/>
      <c r="I35" s="159"/>
    </row>
    <row r="36" spans="1:9" ht="15" customHeight="1">
      <c r="A36" s="265"/>
      <c r="B36" s="266"/>
      <c r="C36" s="266"/>
      <c r="D36" s="151"/>
      <c r="E36" s="156"/>
      <c r="F36" s="156"/>
      <c r="G36" s="157"/>
      <c r="H36" s="158"/>
      <c r="I36" s="159"/>
    </row>
    <row r="37" spans="1:9" ht="15" customHeight="1">
      <c r="A37" s="265"/>
      <c r="B37" s="266"/>
      <c r="C37" s="266"/>
      <c r="D37" s="160"/>
      <c r="E37" s="156"/>
      <c r="F37" s="156"/>
      <c r="G37" s="157"/>
      <c r="H37" s="158"/>
      <c r="I37" s="159"/>
    </row>
    <row r="38" spans="1:9" ht="15" customHeight="1" thickBot="1">
      <c r="A38" s="267"/>
      <c r="B38" s="268"/>
      <c r="C38" s="268"/>
      <c r="D38" s="161"/>
      <c r="E38" s="162"/>
      <c r="F38" s="162"/>
      <c r="G38" s="163"/>
      <c r="H38" s="164"/>
      <c r="I38" s="165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3" t="s">
        <v>159</v>
      </c>
      <c r="B41" s="254"/>
      <c r="C41" s="254"/>
      <c r="D41" s="255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56" t="s">
        <v>118</v>
      </c>
      <c r="B42" s="257"/>
      <c r="C42" s="257"/>
      <c r="D42" s="258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59" t="s">
        <v>119</v>
      </c>
      <c r="B43" s="260"/>
      <c r="C43" s="260"/>
      <c r="D43" s="261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2" t="s">
        <v>160</v>
      </c>
      <c r="B44" s="263"/>
      <c r="C44" s="263"/>
      <c r="D44" s="264"/>
      <c r="E44" s="337"/>
      <c r="F44" s="338"/>
      <c r="G44" s="337"/>
      <c r="H44" s="337"/>
      <c r="I44" s="339"/>
    </row>
    <row r="45" spans="1:9" ht="18" customHeight="1" thickBot="1">
      <c r="A45" s="211" t="s">
        <v>218</v>
      </c>
      <c r="B45" s="212"/>
      <c r="C45" s="212"/>
      <c r="D45" s="212"/>
      <c r="E45" s="212"/>
      <c r="F45" s="212"/>
      <c r="G45" s="212"/>
      <c r="H45" s="212"/>
      <c r="I45" s="212"/>
    </row>
    <row r="46" spans="1:9" ht="15" customHeight="1">
      <c r="A46" s="213"/>
      <c r="B46" s="214"/>
      <c r="C46" s="214"/>
      <c r="D46" s="214"/>
      <c r="E46" s="214"/>
      <c r="F46" s="214"/>
      <c r="G46" s="214"/>
      <c r="H46" s="214"/>
      <c r="I46" s="215"/>
    </row>
    <row r="47" spans="1:9" ht="15" customHeight="1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9" ht="15" customHeight="1">
      <c r="A48" s="216"/>
      <c r="B48" s="217"/>
      <c r="C48" s="217"/>
      <c r="D48" s="217"/>
      <c r="E48" s="217"/>
      <c r="F48" s="217"/>
      <c r="G48" s="217"/>
      <c r="H48" s="217"/>
      <c r="I48" s="218"/>
    </row>
    <row r="49" spans="1:9" ht="15" customHeight="1">
      <c r="A49" s="216"/>
      <c r="B49" s="217"/>
      <c r="C49" s="217"/>
      <c r="D49" s="217"/>
      <c r="E49" s="217"/>
      <c r="F49" s="217"/>
      <c r="G49" s="217"/>
      <c r="H49" s="217"/>
      <c r="I49" s="218"/>
    </row>
    <row r="50" spans="1:9" ht="15" customHeight="1">
      <c r="A50" s="216"/>
      <c r="B50" s="217"/>
      <c r="C50" s="217"/>
      <c r="D50" s="217"/>
      <c r="E50" s="217"/>
      <c r="F50" s="217"/>
      <c r="G50" s="217"/>
      <c r="H50" s="217"/>
      <c r="I50" s="218"/>
    </row>
    <row r="51" spans="1:9" ht="15" customHeight="1">
      <c r="A51" s="216"/>
      <c r="B51" s="217"/>
      <c r="C51" s="217"/>
      <c r="D51" s="217"/>
      <c r="E51" s="217"/>
      <c r="F51" s="217"/>
      <c r="G51" s="217"/>
      <c r="H51" s="217"/>
      <c r="I51" s="218"/>
    </row>
    <row r="52" spans="1:9" ht="15" customHeight="1">
      <c r="A52" s="216"/>
      <c r="B52" s="217"/>
      <c r="C52" s="217"/>
      <c r="D52" s="217"/>
      <c r="E52" s="217"/>
      <c r="F52" s="217"/>
      <c r="G52" s="217"/>
      <c r="H52" s="217"/>
      <c r="I52" s="218"/>
    </row>
    <row r="53" spans="1:9" ht="15" customHeight="1" thickBot="1">
      <c r="A53" s="219"/>
      <c r="B53" s="220"/>
      <c r="C53" s="220"/>
      <c r="D53" s="220"/>
      <c r="E53" s="220"/>
      <c r="F53" s="220"/>
      <c r="G53" s="220"/>
      <c r="H53" s="220"/>
      <c r="I53" s="221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200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38" t="s">
        <v>108</v>
      </c>
      <c r="B56" s="239"/>
      <c r="C56" s="239"/>
      <c r="D56" s="239"/>
      <c r="E56" s="118" t="s">
        <v>18</v>
      </c>
      <c r="F56" s="118" t="s">
        <v>20</v>
      </c>
      <c r="G56" s="247" t="s">
        <v>21</v>
      </c>
      <c r="H56" s="248"/>
      <c r="I56" s="249"/>
    </row>
    <row r="57" spans="1:9" ht="19.5" customHeight="1">
      <c r="A57" s="240"/>
      <c r="B57" s="241"/>
      <c r="C57" s="241"/>
      <c r="D57" s="241"/>
      <c r="E57" s="56" t="s">
        <v>34</v>
      </c>
      <c r="F57" s="57" t="s">
        <v>35</v>
      </c>
      <c r="G57" s="58" t="s">
        <v>37</v>
      </c>
      <c r="H57" s="59" t="s">
        <v>46</v>
      </c>
      <c r="I57" s="60" t="s">
        <v>217</v>
      </c>
    </row>
    <row r="58" spans="1:9" ht="12.75">
      <c r="A58" s="242" t="s">
        <v>185</v>
      </c>
      <c r="B58" s="243"/>
      <c r="C58" s="243"/>
      <c r="D58" s="243"/>
      <c r="E58" s="167">
        <f>_xlfn.SUMIFS(E$9:E$38,$A$9:$A$38,"600*",$D$9:$D$38,"10*")</f>
        <v>0</v>
      </c>
      <c r="F58" s="167">
        <f>_xlfn.SUMIFS(F$9:F$38,$A$9:$A$38,"600*",$D$9:$D$38,"10*")</f>
        <v>0</v>
      </c>
      <c r="G58" s="167">
        <f>_xlfn.SUMIFS(G$9:G$38,$A$9:$A$38,"600*",$D$9:$D$38,"10*")</f>
        <v>0</v>
      </c>
      <c r="H58" s="167">
        <f>_xlfn.SUMIFS(H$9:H$38,$A$9:$A$38,"600*",$D$9:$D$38,"10*")</f>
        <v>0</v>
      </c>
      <c r="I58" s="168">
        <f>_xlfn.SUMIFS(I$9:I$38,$A$9:$A$38,"600*",$D$9:$D$38,"10*")</f>
        <v>0</v>
      </c>
    </row>
    <row r="59" spans="1:9" ht="12.75">
      <c r="A59" s="242" t="s">
        <v>186</v>
      </c>
      <c r="B59" s="243"/>
      <c r="C59" s="243"/>
      <c r="D59" s="243"/>
      <c r="E59" s="167">
        <f>_xlfn.SUMIFS($E$9:$E$38,$A$9:$A$38,"611*",$D$9:$D$38,"10*")</f>
        <v>0</v>
      </c>
      <c r="F59" s="167">
        <f>_xlfn.SUMIFS(F$9:F$38,$A$9:$A$38,"611*",$D$9:$D$38,"10*")</f>
        <v>0</v>
      </c>
      <c r="G59" s="167">
        <f>_xlfn.SUMIFS(G$9:G$38,$A$9:$A$38,"611*",$D$9:$D$38,"10*")</f>
        <v>0</v>
      </c>
      <c r="H59" s="167">
        <f>_xlfn.SUMIFS(H$9:H$38,$A$9:$A$38,"611*",$D$9:$D$38,"10*")</f>
        <v>0</v>
      </c>
      <c r="I59" s="168">
        <f>_xlfn.SUMIFS(I$9:I$38,$A$9:$A$38,"611*",$D$9:$D$38,"10*")</f>
        <v>0</v>
      </c>
    </row>
    <row r="60" spans="1:9" ht="12.75">
      <c r="A60" s="242" t="s">
        <v>187</v>
      </c>
      <c r="B60" s="243"/>
      <c r="C60" s="243"/>
      <c r="D60" s="243"/>
      <c r="E60" s="167">
        <f>_xlfn.SUMIFS($E$9:$E$38,$A$9:$A$38,"612*",$D$9:$D$38,"10*")</f>
        <v>0</v>
      </c>
      <c r="F60" s="167">
        <f>_xlfn.SUMIFS(F$9:F$38,$A$9:$A$38,"612*",$D$9:$D$38,"10*")</f>
        <v>0</v>
      </c>
      <c r="G60" s="167">
        <f>_xlfn.SUMIFS(G$9:G$38,$A$9:$A$38,"612*",$D$9:$D$38,"10*")</f>
        <v>0</v>
      </c>
      <c r="H60" s="167">
        <f>_xlfn.SUMIFS(H$9:H$38,$A$9:$A$38,"612*",$D$9:$D$38,"10*")</f>
        <v>0</v>
      </c>
      <c r="I60" s="168">
        <f>_xlfn.SUMIFS(I$9:I$38,$A$9:$A$38,"612*",$D$9:$D$38,"10*")</f>
        <v>0</v>
      </c>
    </row>
    <row r="61" spans="1:9" ht="12.75">
      <c r="A61" s="242" t="s">
        <v>188</v>
      </c>
      <c r="B61" s="243"/>
      <c r="C61" s="243"/>
      <c r="D61" s="243"/>
      <c r="E61" s="167">
        <f>_xlfn.SUMIFS($E$9:$E$38,$A$9:$A$38,"613*",$D$9:$D$38,"10*")</f>
        <v>0</v>
      </c>
      <c r="F61" s="167">
        <f>_xlfn.SUMIFS(F$9:F$38,$A$9:$A$38,"613*",$D$9:$D$38,"10*")</f>
        <v>0</v>
      </c>
      <c r="G61" s="167">
        <f>_xlfn.SUMIFS(G$9:G$38,$A$9:$A$38,"613*",$D$9:$D$38,"10*")</f>
        <v>0</v>
      </c>
      <c r="H61" s="167">
        <f>_xlfn.SUMIFS(H$9:H$38,$A$9:$A$38,"613*",$D$9:$D$38,"10*")</f>
        <v>0</v>
      </c>
      <c r="I61" s="168">
        <f>_xlfn.SUMIFS(I$9:I$38,$A$9:$A$38,"613*",$D$9:$D$38,"10*")</f>
        <v>0</v>
      </c>
    </row>
    <row r="62" spans="1:9" ht="12.75">
      <c r="A62" s="242" t="s">
        <v>189</v>
      </c>
      <c r="B62" s="243"/>
      <c r="C62" s="243"/>
      <c r="D62" s="243"/>
      <c r="E62" s="167">
        <f>_xlfn.SUMIFS($E$9:$E$38,$A$9:$A$38,"614*",$D$9:$D$38,"10*")</f>
        <v>0</v>
      </c>
      <c r="F62" s="167">
        <f>_xlfn.SUMIFS(F$9:F$38,$A$9:$A$38,"614*",$D$9:$D$38,"10*")</f>
        <v>0</v>
      </c>
      <c r="G62" s="167">
        <f>_xlfn.SUMIFS(G$9:G$38,$A$9:$A$38,"614*",$D$9:$D$38,"10*")</f>
        <v>0</v>
      </c>
      <c r="H62" s="167">
        <f>_xlfn.SUMIFS(H$9:H$38,$A$9:$A$38,"614*",$D$9:$D$38,"10*")</f>
        <v>0</v>
      </c>
      <c r="I62" s="168">
        <f>_xlfn.SUMIFS(I$9:I$38,$A$9:$A$38,"614*",$D$9:$D$38,"10*")</f>
        <v>0</v>
      </c>
    </row>
    <row r="63" spans="1:9" ht="12.75">
      <c r="A63" s="242" t="s">
        <v>190</v>
      </c>
      <c r="B63" s="243"/>
      <c r="C63" s="243"/>
      <c r="D63" s="243"/>
      <c r="E63" s="167">
        <f>_xlfn.SUMIFS($E$9:$E$38,$A$9:$A$38,"615*",$D$9:$D$38,"10*")</f>
        <v>0</v>
      </c>
      <c r="F63" s="167">
        <f>_xlfn.SUMIFS(F$9:F$38,$A$9:$A$38,"615*",$D$9:$D$38,"10*")</f>
        <v>0</v>
      </c>
      <c r="G63" s="167">
        <f>_xlfn.SUMIFS(G$9:G$38,$A$9:$A$38,"615*",$D$9:$D$38,"10*")</f>
        <v>0</v>
      </c>
      <c r="H63" s="167">
        <f>_xlfn.SUMIFS(H$9:H$38,$A$9:$A$38,"615*",$D$9:$D$38,"10*")</f>
        <v>0</v>
      </c>
      <c r="I63" s="168">
        <f>_xlfn.SUMIFS(I$9:I$38,$A$9:$A$38,"615*",$D$9:$D$38,"10*")</f>
        <v>0</v>
      </c>
    </row>
    <row r="64" spans="1:9" ht="12.75">
      <c r="A64" s="242" t="s">
        <v>191</v>
      </c>
      <c r="B64" s="243"/>
      <c r="C64" s="243"/>
      <c r="D64" s="243"/>
      <c r="E64" s="167">
        <f>_xlfn.SUMIFS($E$9:$E$38,$A$9:$A$38,"616*",$D$9:$D$38,"10*")</f>
        <v>0</v>
      </c>
      <c r="F64" s="167">
        <f>_xlfn.SUMIFS(F$9:F$38,$A$9:$A$38,"616*",$D$9:$D$38,"10*")</f>
        <v>0</v>
      </c>
      <c r="G64" s="167">
        <f>_xlfn.SUMIFS(G$9:G$38,$A$9:$A$38,"616*",$D$9:$D$38,"10*")</f>
        <v>0</v>
      </c>
      <c r="H64" s="167">
        <f>_xlfn.SUMIFS(H$9:H$38,$A$9:$A$38,"616*",$D$9:$D$38,"10*")</f>
        <v>0</v>
      </c>
      <c r="I64" s="168">
        <f>_xlfn.SUMIFS(I$9:I$38,$A$9:$A$38,"616*",$D$9:$D$38,"10*")</f>
        <v>0</v>
      </c>
    </row>
    <row r="65" spans="1:9" ht="12.75">
      <c r="A65" s="242" t="s">
        <v>192</v>
      </c>
      <c r="B65" s="243"/>
      <c r="C65" s="243"/>
      <c r="D65" s="243"/>
      <c r="E65" s="167">
        <f>_xlfn.SUMIFS($E$9:$E$38,$A$9:$A$38,"821*",$D$9:$D$38,"10*")</f>
        <v>0</v>
      </c>
      <c r="F65" s="167">
        <f>_xlfn.SUMIFS(F$9:F$38,$A$9:$A$38,"821*",$D$9:$D$38,"10*")</f>
        <v>0</v>
      </c>
      <c r="G65" s="167">
        <f>_xlfn.SUMIFS(G$9:G$38,$A$9:$A$38,"821*",$D$9:$D$38,"10*")</f>
        <v>0</v>
      </c>
      <c r="H65" s="167">
        <f>_xlfn.SUMIFS(H$9:H$38,$A$9:$A$38,"821*",$D$9:$D$38,"10*")</f>
        <v>0</v>
      </c>
      <c r="I65" s="168">
        <f>_xlfn.SUMIFS(I$9:I$38,$A$9:$A$38,"821*",$D$9:$D$38,"10*")</f>
        <v>0</v>
      </c>
    </row>
    <row r="66" spans="1:9" ht="12.75">
      <c r="A66" s="242" t="s">
        <v>214</v>
      </c>
      <c r="B66" s="243"/>
      <c r="C66" s="243"/>
      <c r="D66" s="243"/>
      <c r="E66" s="167">
        <f>_xlfn.SUMIFS($E$9:$E$38,$A$9:$A$38,"823*",$D$9:$D$38,"10*")</f>
        <v>0</v>
      </c>
      <c r="F66" s="167">
        <f>_xlfn.SUMIFS(F$9:F$38,$A$9:$A$38,"823*",$D$9:$D$38,"10*")</f>
        <v>0</v>
      </c>
      <c r="G66" s="167">
        <f>_xlfn.SUMIFS(G$9:G$38,$A$9:$A$38,"823*",$D$9:$D$38,"10*")</f>
        <v>0</v>
      </c>
      <c r="H66" s="167">
        <f>_xlfn.SUMIFS(H$9:H$38,$A$9:$A$38,"823*",$D$9:$D$38,"10*")</f>
        <v>0</v>
      </c>
      <c r="I66" s="168">
        <f>_xlfn.SUMIFS(I$9:I$38,$A$9:$A$38,"823*",$D$9:$D$38,"10*")</f>
        <v>0</v>
      </c>
    </row>
    <row r="67" spans="1:9" ht="13.5" thickBot="1">
      <c r="A67" s="244" t="s">
        <v>205</v>
      </c>
      <c r="B67" s="245"/>
      <c r="C67" s="245"/>
      <c r="D67" s="245"/>
      <c r="E67" s="169">
        <f>SUM(E58:E66)</f>
        <v>0</v>
      </c>
      <c r="F67" s="169">
        <f>SUM(F58:F66)</f>
        <v>0</v>
      </c>
      <c r="G67" s="169">
        <f>SUM(G58:G66)</f>
        <v>0</v>
      </c>
      <c r="H67" s="169">
        <f>SUM(H58:H66)</f>
        <v>0</v>
      </c>
      <c r="I67" s="170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161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2" t="s">
        <v>121</v>
      </c>
      <c r="B71" s="274" t="s">
        <v>120</v>
      </c>
      <c r="C71" s="275"/>
      <c r="D71" s="276"/>
      <c r="E71" s="61" t="s">
        <v>18</v>
      </c>
      <c r="F71" s="61" t="s">
        <v>20</v>
      </c>
      <c r="G71" s="269" t="s">
        <v>21</v>
      </c>
      <c r="H71" s="270"/>
      <c r="I71" s="271"/>
    </row>
    <row r="72" spans="1:9" ht="12.75">
      <c r="A72" s="273"/>
      <c r="B72" s="277"/>
      <c r="C72" s="278"/>
      <c r="D72" s="279"/>
      <c r="E72" s="56" t="s">
        <v>34</v>
      </c>
      <c r="F72" s="57" t="s">
        <v>35</v>
      </c>
      <c r="G72" s="58" t="s">
        <v>37</v>
      </c>
      <c r="H72" s="59" t="s">
        <v>46</v>
      </c>
      <c r="I72" s="60" t="s">
        <v>217</v>
      </c>
    </row>
    <row r="73" spans="1:9" ht="15" customHeight="1">
      <c r="A73" s="88"/>
      <c r="B73" s="204"/>
      <c r="C73" s="246"/>
      <c r="D73" s="205"/>
      <c r="E73" s="167"/>
      <c r="F73" s="167"/>
      <c r="G73" s="167"/>
      <c r="H73" s="167"/>
      <c r="I73" s="168"/>
    </row>
    <row r="74" spans="1:9" ht="15" customHeight="1">
      <c r="A74" s="88"/>
      <c r="B74" s="204"/>
      <c r="C74" s="246"/>
      <c r="D74" s="205"/>
      <c r="E74" s="167"/>
      <c r="F74" s="167"/>
      <c r="G74" s="167"/>
      <c r="H74" s="167"/>
      <c r="I74" s="168"/>
    </row>
    <row r="75" spans="1:9" ht="15" customHeight="1">
      <c r="A75" s="88"/>
      <c r="B75" s="204"/>
      <c r="C75" s="246"/>
      <c r="D75" s="205"/>
      <c r="E75" s="167"/>
      <c r="F75" s="167"/>
      <c r="G75" s="167"/>
      <c r="H75" s="167"/>
      <c r="I75" s="168"/>
    </row>
    <row r="76" spans="1:9" ht="15" customHeight="1">
      <c r="A76" s="88"/>
      <c r="B76" s="204"/>
      <c r="C76" s="246"/>
      <c r="D76" s="205"/>
      <c r="E76" s="167"/>
      <c r="F76" s="167"/>
      <c r="G76" s="167"/>
      <c r="H76" s="167"/>
      <c r="I76" s="168"/>
    </row>
    <row r="77" spans="1:9" ht="15" customHeight="1">
      <c r="A77" s="88"/>
      <c r="B77" s="204"/>
      <c r="C77" s="246"/>
      <c r="D77" s="205"/>
      <c r="E77" s="167"/>
      <c r="F77" s="167"/>
      <c r="G77" s="167"/>
      <c r="H77" s="167"/>
      <c r="I77" s="168"/>
    </row>
    <row r="78" spans="1:9" ht="15" customHeight="1">
      <c r="A78" s="88"/>
      <c r="B78" s="204"/>
      <c r="C78" s="246"/>
      <c r="D78" s="205"/>
      <c r="E78" s="167"/>
      <c r="F78" s="167"/>
      <c r="G78" s="167"/>
      <c r="H78" s="167"/>
      <c r="I78" s="168"/>
    </row>
    <row r="79" spans="1:9" ht="15" customHeight="1">
      <c r="A79" s="88"/>
      <c r="B79" s="85"/>
      <c r="C79" s="86"/>
      <c r="D79" s="87"/>
      <c r="E79" s="167"/>
      <c r="F79" s="167"/>
      <c r="G79" s="167"/>
      <c r="H79" s="167"/>
      <c r="I79" s="168"/>
    </row>
    <row r="80" spans="1:9" ht="15" customHeight="1">
      <c r="A80" s="88"/>
      <c r="B80" s="85"/>
      <c r="C80" s="86"/>
      <c r="D80" s="87"/>
      <c r="E80" s="167"/>
      <c r="F80" s="167"/>
      <c r="G80" s="167"/>
      <c r="H80" s="167"/>
      <c r="I80" s="168"/>
    </row>
    <row r="81" spans="1:9" ht="15" customHeight="1">
      <c r="A81" s="88"/>
      <c r="B81" s="85"/>
      <c r="C81" s="86"/>
      <c r="D81" s="87"/>
      <c r="E81" s="167"/>
      <c r="F81" s="167"/>
      <c r="G81" s="167"/>
      <c r="H81" s="167"/>
      <c r="I81" s="168"/>
    </row>
    <row r="82" spans="1:9" ht="15" customHeight="1">
      <c r="A82" s="88"/>
      <c r="B82" s="85"/>
      <c r="C82" s="86"/>
      <c r="D82" s="87"/>
      <c r="E82" s="167"/>
      <c r="F82" s="167"/>
      <c r="G82" s="167"/>
      <c r="H82" s="167"/>
      <c r="I82" s="168"/>
    </row>
    <row r="83" spans="1:9" ht="15" customHeight="1">
      <c r="A83" s="88"/>
      <c r="B83" s="85"/>
      <c r="C83" s="86"/>
      <c r="D83" s="87"/>
      <c r="E83" s="167"/>
      <c r="F83" s="167"/>
      <c r="G83" s="167"/>
      <c r="H83" s="167"/>
      <c r="I83" s="168"/>
    </row>
    <row r="84" spans="1:9" ht="15" customHeight="1">
      <c r="A84" s="88"/>
      <c r="B84" s="85"/>
      <c r="C84" s="86"/>
      <c r="D84" s="87"/>
      <c r="E84" s="167"/>
      <c r="F84" s="167"/>
      <c r="G84" s="167"/>
      <c r="H84" s="167"/>
      <c r="I84" s="168"/>
    </row>
    <row r="85" spans="1:9" ht="15" customHeight="1">
      <c r="A85" s="88"/>
      <c r="B85" s="85"/>
      <c r="C85" s="86"/>
      <c r="D85" s="87"/>
      <c r="E85" s="167"/>
      <c r="F85" s="167"/>
      <c r="G85" s="167"/>
      <c r="H85" s="167"/>
      <c r="I85" s="168"/>
    </row>
    <row r="86" spans="1:9" ht="15" customHeight="1">
      <c r="A86" s="88"/>
      <c r="B86" s="204"/>
      <c r="C86" s="246"/>
      <c r="D86" s="205"/>
      <c r="E86" s="167"/>
      <c r="F86" s="167"/>
      <c r="G86" s="167"/>
      <c r="H86" s="167"/>
      <c r="I86" s="168"/>
    </row>
    <row r="87" spans="1:9" ht="15" customHeight="1" thickBot="1">
      <c r="A87" s="131"/>
      <c r="B87" s="250" t="s">
        <v>128</v>
      </c>
      <c r="C87" s="251"/>
      <c r="D87" s="252"/>
      <c r="E87" s="169">
        <f>SUM(E73:E86)</f>
        <v>0</v>
      </c>
      <c r="F87" s="169">
        <f>SUM(F73:F86)</f>
        <v>0</v>
      </c>
      <c r="G87" s="169">
        <f>SUM(G73:G86)</f>
        <v>0</v>
      </c>
      <c r="H87" s="169">
        <f>SUM(H73:H86)</f>
        <v>0</v>
      </c>
      <c r="I87" s="170">
        <f>SUM(I73:I86)</f>
        <v>0</v>
      </c>
    </row>
    <row r="88" spans="1:9" ht="18" customHeight="1" thickBot="1">
      <c r="A88" s="211" t="s">
        <v>223</v>
      </c>
      <c r="B88" s="212"/>
      <c r="C88" s="212"/>
      <c r="D88" s="212"/>
      <c r="E88" s="212"/>
      <c r="F88" s="212"/>
      <c r="G88" s="212"/>
      <c r="H88" s="212"/>
      <c r="I88" s="212"/>
    </row>
    <row r="89" spans="1:9" ht="15" customHeight="1">
      <c r="A89" s="213"/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216"/>
      <c r="B90" s="217"/>
      <c r="C90" s="217"/>
      <c r="D90" s="217"/>
      <c r="E90" s="217"/>
      <c r="F90" s="217"/>
      <c r="G90" s="217"/>
      <c r="H90" s="217"/>
      <c r="I90" s="218"/>
    </row>
    <row r="91" spans="1:9" ht="15" customHeight="1">
      <c r="A91" s="216"/>
      <c r="B91" s="217"/>
      <c r="C91" s="217"/>
      <c r="D91" s="217"/>
      <c r="E91" s="217"/>
      <c r="F91" s="217"/>
      <c r="G91" s="217"/>
      <c r="H91" s="217"/>
      <c r="I91" s="218"/>
    </row>
    <row r="92" spans="1:9" ht="15" customHeight="1">
      <c r="A92" s="216"/>
      <c r="B92" s="217"/>
      <c r="C92" s="217"/>
      <c r="D92" s="217"/>
      <c r="E92" s="217"/>
      <c r="F92" s="217"/>
      <c r="G92" s="217"/>
      <c r="H92" s="217"/>
      <c r="I92" s="218"/>
    </row>
    <row r="93" spans="1:9" ht="15" customHeight="1" thickBot="1">
      <c r="A93" s="219"/>
      <c r="B93" s="220"/>
      <c r="C93" s="220"/>
      <c r="D93" s="220"/>
      <c r="E93" s="220"/>
      <c r="F93" s="220"/>
      <c r="G93" s="220"/>
      <c r="H93" s="220"/>
      <c r="I93" s="221"/>
    </row>
    <row r="95" ht="13.5" thickBot="1"/>
    <row r="96" spans="1:9" ht="12.75">
      <c r="A96" s="126" t="s">
        <v>162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0"/>
      <c r="B97" s="231"/>
      <c r="C97" s="234" t="s">
        <v>124</v>
      </c>
      <c r="D97" s="235"/>
      <c r="E97" s="61" t="s">
        <v>3</v>
      </c>
      <c r="F97" s="208" t="s">
        <v>4</v>
      </c>
      <c r="G97" s="209"/>
      <c r="H97" s="209"/>
      <c r="I97" s="210"/>
    </row>
    <row r="98" spans="1:9" ht="12.75">
      <c r="A98" s="232"/>
      <c r="B98" s="233"/>
      <c r="C98" s="236"/>
      <c r="D98" s="237"/>
      <c r="E98" s="56" t="s">
        <v>34</v>
      </c>
      <c r="F98" s="57" t="s">
        <v>35</v>
      </c>
      <c r="G98" s="58" t="s">
        <v>37</v>
      </c>
      <c r="H98" s="59" t="s">
        <v>46</v>
      </c>
      <c r="I98" s="60" t="s">
        <v>217</v>
      </c>
    </row>
    <row r="99" spans="1:9" ht="30" customHeight="1">
      <c r="A99" s="222" t="s">
        <v>125</v>
      </c>
      <c r="B99" s="223"/>
      <c r="C99" s="204"/>
      <c r="D99" s="205"/>
      <c r="E99" s="171"/>
      <c r="F99" s="171"/>
      <c r="G99" s="171"/>
      <c r="H99" s="171"/>
      <c r="I99" s="172"/>
    </row>
    <row r="100" spans="1:9" ht="30" customHeight="1">
      <c r="A100" s="224"/>
      <c r="B100" s="225"/>
      <c r="C100" s="204"/>
      <c r="D100" s="205"/>
      <c r="E100" s="171"/>
      <c r="F100" s="171"/>
      <c r="G100" s="171"/>
      <c r="H100" s="171"/>
      <c r="I100" s="172"/>
    </row>
    <row r="101" spans="1:9" ht="30" customHeight="1">
      <c r="A101" s="226"/>
      <c r="B101" s="227"/>
      <c r="C101" s="204"/>
      <c r="D101" s="205"/>
      <c r="E101" s="171"/>
      <c r="F101" s="171"/>
      <c r="G101" s="171"/>
      <c r="H101" s="171"/>
      <c r="I101" s="172"/>
    </row>
    <row r="102" spans="1:9" ht="30" customHeight="1">
      <c r="A102" s="222" t="s">
        <v>126</v>
      </c>
      <c r="B102" s="223"/>
      <c r="C102" s="204"/>
      <c r="D102" s="205"/>
      <c r="E102" s="171"/>
      <c r="F102" s="171"/>
      <c r="G102" s="171"/>
      <c r="H102" s="171"/>
      <c r="I102" s="172"/>
    </row>
    <row r="103" spans="1:9" ht="30" customHeight="1">
      <c r="A103" s="224"/>
      <c r="B103" s="225"/>
      <c r="C103" s="204"/>
      <c r="D103" s="205"/>
      <c r="E103" s="171"/>
      <c r="F103" s="171"/>
      <c r="G103" s="171"/>
      <c r="H103" s="171"/>
      <c r="I103" s="172"/>
    </row>
    <row r="104" spans="1:9" ht="30" customHeight="1" thickBot="1">
      <c r="A104" s="228"/>
      <c r="B104" s="229"/>
      <c r="C104" s="206"/>
      <c r="D104" s="207"/>
      <c r="E104" s="173"/>
      <c r="F104" s="173"/>
      <c r="G104" s="173"/>
      <c r="H104" s="173"/>
      <c r="I104" s="174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</dc:creator>
  <cp:keywords/>
  <dc:description/>
  <cp:lastModifiedBy>Ružica Živković</cp:lastModifiedBy>
  <cp:lastPrinted>2023-02-24T08:15:25Z</cp:lastPrinted>
  <dcterms:created xsi:type="dcterms:W3CDTF">1996-10-14T23:33:28Z</dcterms:created>
  <dcterms:modified xsi:type="dcterms:W3CDTF">2023-02-24T08:15:58Z</dcterms:modified>
  <cp:category/>
  <cp:version/>
  <cp:contentType/>
  <cp:contentStatus/>
</cp:coreProperties>
</file>